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ey\Downloads\"/>
    </mc:Choice>
  </mc:AlternateContent>
  <xr:revisionPtr revIDLastSave="0" documentId="13_ncr:1_{3CD236E6-D04D-49A9-8DD4-5877C3B8E28E}" xr6:coauthVersionLast="47" xr6:coauthVersionMax="47" xr10:uidLastSave="{00000000-0000-0000-0000-000000000000}"/>
  <bookViews>
    <workbookView xWindow="-108" yWindow="-108" windowWidth="23256" windowHeight="12456" activeTab="2" xr2:uid="{97D1958D-C72E-496F-952E-7A553903A66D}"/>
  </bookViews>
  <sheets>
    <sheet name="GBSR" sheetId="1" r:id="rId1"/>
    <sheet name="COHAB" sheetId="2" r:id="rId2"/>
    <sheet name="RSR" sheetId="3" r:id="rId3"/>
    <sheet name="DeSot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G70" i="1"/>
  <c r="H70" i="1"/>
  <c r="J70" i="1"/>
  <c r="K70" i="1"/>
  <c r="L70" i="1"/>
  <c r="F71" i="1"/>
  <c r="G71" i="1"/>
  <c r="H71" i="1"/>
  <c r="J71" i="1"/>
  <c r="K71" i="1"/>
  <c r="L71" i="1"/>
  <c r="F72" i="1"/>
  <c r="G72" i="1"/>
  <c r="H72" i="1"/>
  <c r="J72" i="1"/>
  <c r="K72" i="1"/>
  <c r="L72" i="1"/>
  <c r="F73" i="1"/>
  <c r="G73" i="1"/>
  <c r="H73" i="1"/>
  <c r="J73" i="1"/>
  <c r="K73" i="1"/>
  <c r="L73" i="1"/>
  <c r="F74" i="1"/>
  <c r="G74" i="1"/>
  <c r="H74" i="1"/>
  <c r="J74" i="1"/>
  <c r="K74" i="1"/>
  <c r="L74" i="1"/>
  <c r="F75" i="1"/>
  <c r="G75" i="1"/>
  <c r="H75" i="1"/>
  <c r="J75" i="1"/>
  <c r="K75" i="1"/>
  <c r="L75" i="1"/>
  <c r="F76" i="1"/>
  <c r="G76" i="1"/>
  <c r="H76" i="1"/>
  <c r="J76" i="1"/>
  <c r="K76" i="1"/>
  <c r="L76" i="1"/>
  <c r="F77" i="1"/>
  <c r="G77" i="1"/>
  <c r="H77" i="1"/>
  <c r="J77" i="1"/>
  <c r="K77" i="1"/>
  <c r="L77" i="1"/>
  <c r="F64" i="1"/>
  <c r="G64" i="1"/>
  <c r="H64" i="1"/>
  <c r="J64" i="1"/>
  <c r="K64" i="1"/>
  <c r="L64" i="1"/>
  <c r="F65" i="1"/>
  <c r="G65" i="1"/>
  <c r="H65" i="1"/>
  <c r="J65" i="1"/>
  <c r="K65" i="1"/>
  <c r="L65" i="1"/>
  <c r="F66" i="1"/>
  <c r="G66" i="1"/>
  <c r="H66" i="1"/>
  <c r="J66" i="1"/>
  <c r="K66" i="1"/>
  <c r="L66" i="1"/>
  <c r="F67" i="1"/>
  <c r="G67" i="1"/>
  <c r="H67" i="1"/>
  <c r="J67" i="1"/>
  <c r="K67" i="1"/>
  <c r="L67" i="1"/>
  <c r="F68" i="1"/>
  <c r="G68" i="1"/>
  <c r="H68" i="1"/>
  <c r="J68" i="1"/>
  <c r="K68" i="1"/>
  <c r="L68" i="1"/>
  <c r="F69" i="1"/>
  <c r="G69" i="1"/>
  <c r="H69" i="1"/>
  <c r="J69" i="1"/>
  <c r="K69" i="1"/>
  <c r="L69" i="1"/>
  <c r="F48" i="2"/>
  <c r="G48" i="2"/>
  <c r="H48" i="2"/>
  <c r="J48" i="2"/>
  <c r="K48" i="2"/>
  <c r="L48" i="2"/>
  <c r="F49" i="2"/>
  <c r="G49" i="2"/>
  <c r="H49" i="2"/>
  <c r="J49" i="2"/>
  <c r="K49" i="2"/>
  <c r="L49" i="2"/>
  <c r="F50" i="2"/>
  <c r="G50" i="2"/>
  <c r="H50" i="2"/>
  <c r="J50" i="2"/>
  <c r="K50" i="2"/>
  <c r="L50" i="2"/>
  <c r="F51" i="2"/>
  <c r="G51" i="2"/>
  <c r="H51" i="2"/>
  <c r="J51" i="2"/>
  <c r="K51" i="2"/>
  <c r="L51" i="2"/>
  <c r="F52" i="2"/>
  <c r="G52" i="2"/>
  <c r="H52" i="2"/>
  <c r="J52" i="2"/>
  <c r="K52" i="2"/>
  <c r="L52" i="2"/>
  <c r="F53" i="2"/>
  <c r="G53" i="2"/>
  <c r="H53" i="2"/>
  <c r="J53" i="2"/>
  <c r="K53" i="2"/>
  <c r="L53" i="2"/>
  <c r="F54" i="2"/>
  <c r="G54" i="2"/>
  <c r="H54" i="2"/>
  <c r="J54" i="2"/>
  <c r="K54" i="2"/>
  <c r="L54" i="2"/>
  <c r="F55" i="2"/>
  <c r="G55" i="2"/>
  <c r="H55" i="2"/>
  <c r="J55" i="2"/>
  <c r="K55" i="2"/>
  <c r="L55" i="2"/>
  <c r="F56" i="2"/>
  <c r="G56" i="2"/>
  <c r="H56" i="2"/>
  <c r="J56" i="2"/>
  <c r="K56" i="2"/>
  <c r="L56" i="2"/>
  <c r="F57" i="2"/>
  <c r="G57" i="2"/>
  <c r="H57" i="2"/>
  <c r="J57" i="2"/>
  <c r="K57" i="2"/>
  <c r="L57" i="2"/>
  <c r="F58" i="2"/>
  <c r="G58" i="2"/>
  <c r="H58" i="2"/>
  <c r="J58" i="2"/>
  <c r="K58" i="2"/>
  <c r="L58" i="2"/>
  <c r="F59" i="2"/>
  <c r="G59" i="2"/>
  <c r="H59" i="2"/>
  <c r="J59" i="2"/>
  <c r="K59" i="2"/>
  <c r="L59" i="2"/>
  <c r="F60" i="2"/>
  <c r="G60" i="2"/>
  <c r="H60" i="2"/>
  <c r="J60" i="2"/>
  <c r="K60" i="2"/>
  <c r="L60" i="2"/>
  <c r="F61" i="2"/>
  <c r="G61" i="2"/>
  <c r="H61" i="2"/>
  <c r="J61" i="2"/>
  <c r="K61" i="2"/>
  <c r="L61" i="2"/>
  <c r="F62" i="2"/>
  <c r="G62" i="2"/>
  <c r="H62" i="2"/>
  <c r="J62" i="2"/>
  <c r="K62" i="2"/>
  <c r="L62" i="2"/>
  <c r="F63" i="2"/>
  <c r="G63" i="2"/>
  <c r="H63" i="2"/>
  <c r="J63" i="2"/>
  <c r="K63" i="2"/>
  <c r="L63" i="2"/>
  <c r="F64" i="2"/>
  <c r="G64" i="2"/>
  <c r="H64" i="2"/>
  <c r="J64" i="2"/>
  <c r="K64" i="2"/>
  <c r="L64" i="2"/>
  <c r="F65" i="2"/>
  <c r="G65" i="2"/>
  <c r="H65" i="2"/>
  <c r="J65" i="2"/>
  <c r="K65" i="2"/>
  <c r="L65" i="2"/>
  <c r="F66" i="2"/>
  <c r="G66" i="2"/>
  <c r="H66" i="2"/>
  <c r="J66" i="2"/>
  <c r="K66" i="2"/>
  <c r="L66" i="2"/>
  <c r="F67" i="2"/>
  <c r="G67" i="2"/>
  <c r="H67" i="2"/>
  <c r="J67" i="2"/>
  <c r="K67" i="2"/>
  <c r="L67" i="2"/>
  <c r="F68" i="2"/>
  <c r="G68" i="2"/>
  <c r="H68" i="2"/>
  <c r="J68" i="2"/>
  <c r="K68" i="2"/>
  <c r="L68" i="2"/>
  <c r="F69" i="2"/>
  <c r="G69" i="2"/>
  <c r="H69" i="2"/>
  <c r="J69" i="2"/>
  <c r="K69" i="2"/>
  <c r="L69" i="2"/>
  <c r="F79" i="1"/>
  <c r="G79" i="1"/>
  <c r="H79" i="1"/>
  <c r="J79" i="1"/>
  <c r="K79" i="1"/>
  <c r="L79" i="1"/>
  <c r="F80" i="1"/>
  <c r="G80" i="1"/>
  <c r="H80" i="1"/>
  <c r="J80" i="1"/>
  <c r="K80" i="1"/>
  <c r="L80" i="1"/>
  <c r="F81" i="1"/>
  <c r="G81" i="1"/>
  <c r="H81" i="1"/>
  <c r="J81" i="1"/>
  <c r="K81" i="1"/>
  <c r="L81" i="1"/>
  <c r="F82" i="1"/>
  <c r="G82" i="1"/>
  <c r="H82" i="1"/>
  <c r="J82" i="1"/>
  <c r="K82" i="1"/>
  <c r="L82" i="1"/>
  <c r="F83" i="1"/>
  <c r="G83" i="1"/>
  <c r="H83" i="1"/>
  <c r="J83" i="1"/>
  <c r="K83" i="1"/>
  <c r="L83" i="1"/>
  <c r="F84" i="1"/>
  <c r="G84" i="1"/>
  <c r="H84" i="1"/>
  <c r="J84" i="1"/>
  <c r="K84" i="1"/>
  <c r="L84" i="1"/>
  <c r="F85" i="1"/>
  <c r="G85" i="1"/>
  <c r="H85" i="1"/>
  <c r="J85" i="1"/>
  <c r="K85" i="1"/>
  <c r="L85" i="1"/>
  <c r="F86" i="1"/>
  <c r="G86" i="1"/>
  <c r="H86" i="1"/>
  <c r="J86" i="1"/>
  <c r="K86" i="1"/>
  <c r="L86" i="1"/>
  <c r="F87" i="1"/>
  <c r="G87" i="1"/>
  <c r="H87" i="1"/>
  <c r="J87" i="1"/>
  <c r="K87" i="1"/>
  <c r="L87" i="1"/>
  <c r="F88" i="1"/>
  <c r="G88" i="1"/>
  <c r="H88" i="1"/>
  <c r="J88" i="1"/>
  <c r="K88" i="1"/>
  <c r="L88" i="1"/>
  <c r="F89" i="1"/>
  <c r="G89" i="1"/>
  <c r="H89" i="1"/>
  <c r="J89" i="1"/>
  <c r="K89" i="1"/>
  <c r="L89" i="1"/>
  <c r="F90" i="1"/>
  <c r="G90" i="1"/>
  <c r="H90" i="1"/>
  <c r="J90" i="1"/>
  <c r="K90" i="1"/>
  <c r="L90" i="1"/>
  <c r="F91" i="1"/>
  <c r="G91" i="1"/>
  <c r="H91" i="1"/>
  <c r="J91" i="1"/>
  <c r="K91" i="1"/>
  <c r="L91" i="1"/>
  <c r="F92" i="1"/>
  <c r="G92" i="1"/>
  <c r="H92" i="1"/>
  <c r="J92" i="1"/>
  <c r="K92" i="1"/>
  <c r="L92" i="1"/>
  <c r="F93" i="1"/>
  <c r="G93" i="1"/>
  <c r="H93" i="1"/>
  <c r="J93" i="1"/>
  <c r="K93" i="1"/>
  <c r="L93" i="1"/>
  <c r="F94" i="1"/>
  <c r="G94" i="1"/>
  <c r="H94" i="1"/>
  <c r="J94" i="1"/>
  <c r="K94" i="1"/>
  <c r="L94" i="1"/>
  <c r="F95" i="1"/>
  <c r="G95" i="1"/>
  <c r="H95" i="1"/>
  <c r="J95" i="1"/>
  <c r="K95" i="1"/>
  <c r="L95" i="1"/>
  <c r="F96" i="1"/>
  <c r="G96" i="1"/>
  <c r="H96" i="1"/>
  <c r="J96" i="1"/>
  <c r="K96" i="1"/>
  <c r="L96" i="1"/>
  <c r="F97" i="1"/>
  <c r="G97" i="1"/>
  <c r="H97" i="1"/>
  <c r="J97" i="1"/>
  <c r="K97" i="1"/>
  <c r="L97" i="1"/>
  <c r="F98" i="1"/>
  <c r="G98" i="1"/>
  <c r="H98" i="1"/>
  <c r="J98" i="1"/>
  <c r="K98" i="1"/>
  <c r="L98" i="1"/>
  <c r="F99" i="1"/>
  <c r="G99" i="1"/>
  <c r="H99" i="1"/>
  <c r="J99" i="1"/>
  <c r="K99" i="1"/>
  <c r="L99" i="1"/>
  <c r="F100" i="1"/>
  <c r="G100" i="1"/>
  <c r="H100" i="1"/>
  <c r="J100" i="1"/>
  <c r="K100" i="1"/>
  <c r="L100" i="1"/>
  <c r="F101" i="1"/>
  <c r="G101" i="1"/>
  <c r="H101" i="1"/>
  <c r="J101" i="1"/>
  <c r="K101" i="1"/>
  <c r="L101" i="1"/>
  <c r="F102" i="1"/>
  <c r="G102" i="1"/>
  <c r="H102" i="1"/>
  <c r="J102" i="1"/>
  <c r="K102" i="1"/>
  <c r="L102" i="1"/>
  <c r="N69" i="2"/>
  <c r="P69" i="2" s="1"/>
  <c r="O69" i="2"/>
  <c r="P39" i="1"/>
  <c r="N39" i="1"/>
  <c r="L39" i="1"/>
  <c r="J39" i="1"/>
  <c r="H39" i="1"/>
  <c r="F39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5" i="1"/>
  <c r="H55" i="1"/>
  <c r="G63" i="1"/>
  <c r="H63" i="1"/>
  <c r="G78" i="1"/>
  <c r="H78" i="1"/>
  <c r="G106" i="1"/>
  <c r="H106" i="1"/>
  <c r="G110" i="1"/>
  <c r="H110" i="1"/>
  <c r="G111" i="1"/>
  <c r="H111" i="1"/>
  <c r="G112" i="1"/>
  <c r="H112" i="1"/>
  <c r="G116" i="1"/>
  <c r="H116" i="1"/>
  <c r="G119" i="1"/>
  <c r="H119" i="1"/>
  <c r="G120" i="1"/>
  <c r="H120" i="1"/>
  <c r="G121" i="1"/>
  <c r="H121" i="1"/>
  <c r="G122" i="1"/>
  <c r="H122" i="1"/>
  <c r="G126" i="1"/>
  <c r="H126" i="1"/>
  <c r="G127" i="1"/>
  <c r="H127" i="1"/>
  <c r="G128" i="1"/>
  <c r="H128" i="1"/>
  <c r="G129" i="1"/>
  <c r="H129" i="1"/>
  <c r="G130" i="1"/>
  <c r="H130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63" i="1"/>
  <c r="L63" i="1"/>
  <c r="K78" i="1"/>
  <c r="L78" i="1"/>
  <c r="K106" i="1"/>
  <c r="L106" i="1"/>
  <c r="K110" i="1"/>
  <c r="L110" i="1"/>
  <c r="K111" i="1"/>
  <c r="L111" i="1"/>
  <c r="K112" i="1"/>
  <c r="L112" i="1"/>
  <c r="K116" i="1"/>
  <c r="L116" i="1"/>
  <c r="K119" i="1"/>
  <c r="L119" i="1"/>
  <c r="K120" i="1"/>
  <c r="L120" i="1"/>
  <c r="K121" i="1"/>
  <c r="L121" i="1"/>
  <c r="K122" i="1"/>
  <c r="L122" i="1"/>
  <c r="K126" i="1"/>
  <c r="L126" i="1"/>
  <c r="K127" i="1"/>
  <c r="L127" i="1"/>
  <c r="K128" i="1"/>
  <c r="L128" i="1"/>
  <c r="K129" i="1"/>
  <c r="L129" i="1"/>
  <c r="K130" i="1"/>
  <c r="L130" i="1"/>
  <c r="N50" i="1"/>
  <c r="O50" i="1"/>
  <c r="P50" i="1"/>
  <c r="J50" i="1"/>
  <c r="F50" i="1"/>
  <c r="O39" i="1"/>
  <c r="L47" i="3"/>
  <c r="K47" i="3"/>
  <c r="J47" i="3"/>
  <c r="H47" i="3"/>
  <c r="G47" i="3"/>
  <c r="F47" i="3"/>
  <c r="L46" i="3"/>
  <c r="K46" i="3"/>
  <c r="J46" i="3"/>
  <c r="H46" i="3"/>
  <c r="G46" i="3"/>
  <c r="F46" i="3"/>
  <c r="L73" i="2"/>
  <c r="K73" i="2"/>
  <c r="J73" i="2"/>
  <c r="H73" i="2"/>
  <c r="G73" i="2"/>
  <c r="F73" i="2"/>
  <c r="L42" i="3"/>
  <c r="K42" i="3"/>
  <c r="J42" i="3"/>
  <c r="H42" i="3"/>
  <c r="G42" i="3"/>
  <c r="F42" i="3"/>
  <c r="F34" i="3"/>
  <c r="G34" i="3"/>
  <c r="H34" i="3"/>
  <c r="J34" i="3"/>
  <c r="K34" i="3"/>
  <c r="L34" i="3"/>
  <c r="F35" i="3"/>
  <c r="G35" i="3"/>
  <c r="H35" i="3"/>
  <c r="J35" i="3"/>
  <c r="K35" i="3"/>
  <c r="L35" i="3"/>
  <c r="F36" i="3"/>
  <c r="G36" i="3"/>
  <c r="H36" i="3"/>
  <c r="J36" i="3"/>
  <c r="K36" i="3"/>
  <c r="L36" i="3"/>
  <c r="F37" i="3"/>
  <c r="G37" i="3"/>
  <c r="H37" i="3"/>
  <c r="J37" i="3"/>
  <c r="K37" i="3"/>
  <c r="L37" i="3"/>
  <c r="L33" i="3"/>
  <c r="K33" i="3"/>
  <c r="J33" i="3"/>
  <c r="H33" i="3"/>
  <c r="G33" i="3"/>
  <c r="F33" i="3"/>
  <c r="J30" i="1"/>
  <c r="F30" i="1"/>
  <c r="N64" i="1"/>
  <c r="P64" i="1" s="1"/>
  <c r="O64" i="1"/>
  <c r="N65" i="1"/>
  <c r="P65" i="1" s="1"/>
  <c r="O65" i="1"/>
  <c r="N66" i="1"/>
  <c r="P66" i="1" s="1"/>
  <c r="O66" i="1"/>
  <c r="N67" i="1"/>
  <c r="P67" i="1" s="1"/>
  <c r="O67" i="1"/>
  <c r="N68" i="1"/>
  <c r="P68" i="1" s="1"/>
  <c r="O68" i="1"/>
  <c r="N69" i="1"/>
  <c r="P69" i="1" s="1"/>
  <c r="O69" i="1"/>
  <c r="P42" i="3"/>
  <c r="O42" i="3"/>
  <c r="N42" i="3"/>
  <c r="N34" i="3"/>
  <c r="P34" i="3" s="1"/>
  <c r="N35" i="3"/>
  <c r="P35" i="3" s="1"/>
  <c r="N36" i="3"/>
  <c r="P36" i="3" s="1"/>
  <c r="N37" i="3"/>
  <c r="P37" i="3" s="1"/>
  <c r="O34" i="3"/>
  <c r="O35" i="3"/>
  <c r="O36" i="3"/>
  <c r="O37" i="3"/>
  <c r="O33" i="3"/>
  <c r="N33" i="3"/>
  <c r="P33" i="3" s="1"/>
  <c r="L133" i="1" l="1"/>
  <c r="H133" i="1"/>
  <c r="G133" i="1"/>
  <c r="H57" i="1"/>
  <c r="H134" i="1" s="1"/>
  <c r="K133" i="1"/>
  <c r="G57" i="1"/>
  <c r="G134" i="1" s="1"/>
  <c r="L47" i="2"/>
  <c r="K47" i="2"/>
  <c r="J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N48" i="2"/>
  <c r="P48" i="2" s="1"/>
  <c r="N49" i="2"/>
  <c r="P49" i="2" s="1"/>
  <c r="N50" i="2"/>
  <c r="P50" i="2" s="1"/>
  <c r="N51" i="2"/>
  <c r="P51" i="2" s="1"/>
  <c r="N52" i="2"/>
  <c r="P52" i="2" s="1"/>
  <c r="N53" i="2"/>
  <c r="P53" i="2" s="1"/>
  <c r="N54" i="2"/>
  <c r="P54" i="2" s="1"/>
  <c r="N55" i="2"/>
  <c r="P55" i="2" s="1"/>
  <c r="N56" i="2"/>
  <c r="P56" i="2" s="1"/>
  <c r="N57" i="2"/>
  <c r="P57" i="2" s="1"/>
  <c r="N58" i="2"/>
  <c r="P58" i="2" s="1"/>
  <c r="N59" i="2"/>
  <c r="P59" i="2" s="1"/>
  <c r="N60" i="2"/>
  <c r="P60" i="2" s="1"/>
  <c r="N61" i="2"/>
  <c r="P61" i="2" s="1"/>
  <c r="N62" i="2"/>
  <c r="P62" i="2" s="1"/>
  <c r="N63" i="2"/>
  <c r="P63" i="2" s="1"/>
  <c r="N64" i="2"/>
  <c r="P64" i="2" s="1"/>
  <c r="N65" i="2"/>
  <c r="P65" i="2" s="1"/>
  <c r="N66" i="2"/>
  <c r="P66" i="2" s="1"/>
  <c r="N67" i="2"/>
  <c r="P67" i="2" s="1"/>
  <c r="N68" i="2"/>
  <c r="P68" i="2" s="1"/>
  <c r="O47" i="2"/>
  <c r="N47" i="2"/>
  <c r="P47" i="2" s="1"/>
  <c r="P106" i="1"/>
  <c r="O106" i="1"/>
  <c r="N106" i="1"/>
  <c r="J106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63" i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63" i="1"/>
  <c r="P63" i="1" s="1"/>
  <c r="J78" i="1"/>
  <c r="J63" i="1"/>
  <c r="F78" i="1"/>
  <c r="P47" i="3"/>
  <c r="O47" i="3"/>
  <c r="N47" i="3"/>
  <c r="P46" i="3"/>
  <c r="O46" i="3"/>
  <c r="N46" i="3"/>
  <c r="P25" i="3"/>
  <c r="O25" i="3"/>
  <c r="N25" i="3"/>
  <c r="L25" i="3"/>
  <c r="K25" i="3"/>
  <c r="J25" i="3"/>
  <c r="H25" i="3"/>
  <c r="G25" i="3"/>
  <c r="F25" i="3"/>
  <c r="P24" i="3"/>
  <c r="O24" i="3"/>
  <c r="N24" i="3"/>
  <c r="L24" i="3"/>
  <c r="K24" i="3"/>
  <c r="J24" i="3"/>
  <c r="H24" i="3"/>
  <c r="G24" i="3"/>
  <c r="F24" i="3"/>
  <c r="P87" i="2"/>
  <c r="O87" i="2"/>
  <c r="N87" i="2"/>
  <c r="L87" i="2"/>
  <c r="K87" i="2"/>
  <c r="J87" i="2"/>
  <c r="H87" i="2"/>
  <c r="G87" i="2"/>
  <c r="F87" i="2"/>
  <c r="P86" i="2"/>
  <c r="O86" i="2"/>
  <c r="N86" i="2"/>
  <c r="L86" i="2"/>
  <c r="K86" i="2"/>
  <c r="J86" i="2"/>
  <c r="H86" i="2"/>
  <c r="G86" i="2"/>
  <c r="F86" i="2"/>
  <c r="P85" i="2"/>
  <c r="O85" i="2"/>
  <c r="N85" i="2"/>
  <c r="L85" i="2"/>
  <c r="K85" i="2"/>
  <c r="J85" i="2"/>
  <c r="H85" i="2"/>
  <c r="G85" i="2"/>
  <c r="F85" i="2"/>
  <c r="P84" i="2"/>
  <c r="O84" i="2"/>
  <c r="N84" i="2"/>
  <c r="L84" i="2"/>
  <c r="K84" i="2"/>
  <c r="J84" i="2"/>
  <c r="H84" i="2"/>
  <c r="G84" i="2"/>
  <c r="F84" i="2"/>
  <c r="P81" i="2"/>
  <c r="O81" i="2"/>
  <c r="N81" i="2"/>
  <c r="L81" i="2"/>
  <c r="K81" i="2"/>
  <c r="J81" i="2"/>
  <c r="H81" i="2"/>
  <c r="G81" i="2"/>
  <c r="F81" i="2"/>
  <c r="P77" i="2"/>
  <c r="O77" i="2"/>
  <c r="N77" i="2"/>
  <c r="L77" i="2"/>
  <c r="K77" i="2"/>
  <c r="J77" i="2"/>
  <c r="H77" i="2"/>
  <c r="G77" i="2"/>
  <c r="F77" i="2"/>
  <c r="P73" i="2"/>
  <c r="O73" i="2"/>
  <c r="N73" i="2"/>
  <c r="H47" i="2"/>
  <c r="G47" i="2"/>
  <c r="F47" i="2"/>
  <c r="P38" i="2"/>
  <c r="O38" i="2"/>
  <c r="N38" i="2"/>
  <c r="L38" i="2"/>
  <c r="K38" i="2"/>
  <c r="J38" i="2"/>
  <c r="H38" i="2"/>
  <c r="G38" i="2"/>
  <c r="F38" i="2"/>
  <c r="P37" i="2"/>
  <c r="O37" i="2"/>
  <c r="N37" i="2"/>
  <c r="L37" i="2"/>
  <c r="K37" i="2"/>
  <c r="J37" i="2"/>
  <c r="H37" i="2"/>
  <c r="G37" i="2"/>
  <c r="F37" i="2"/>
  <c r="P36" i="2"/>
  <c r="O36" i="2"/>
  <c r="N36" i="2"/>
  <c r="L36" i="2"/>
  <c r="K36" i="2"/>
  <c r="J36" i="2"/>
  <c r="H36" i="2"/>
  <c r="G36" i="2"/>
  <c r="F36" i="2"/>
  <c r="P35" i="2"/>
  <c r="O35" i="2"/>
  <c r="N35" i="2"/>
  <c r="L35" i="2"/>
  <c r="K35" i="2"/>
  <c r="J35" i="2"/>
  <c r="H35" i="2"/>
  <c r="G35" i="2"/>
  <c r="F35" i="2"/>
  <c r="P34" i="2"/>
  <c r="O34" i="2"/>
  <c r="N34" i="2"/>
  <c r="L34" i="2"/>
  <c r="K34" i="2"/>
  <c r="J34" i="2"/>
  <c r="H34" i="2"/>
  <c r="G34" i="2"/>
  <c r="F34" i="2"/>
  <c r="P33" i="2"/>
  <c r="O33" i="2"/>
  <c r="N33" i="2"/>
  <c r="L33" i="2"/>
  <c r="K33" i="2"/>
  <c r="J33" i="2"/>
  <c r="H33" i="2"/>
  <c r="G33" i="2"/>
  <c r="F33" i="2"/>
  <c r="P32" i="2"/>
  <c r="O32" i="2"/>
  <c r="N32" i="2"/>
  <c r="L32" i="2"/>
  <c r="K32" i="2"/>
  <c r="J32" i="2"/>
  <c r="H32" i="2"/>
  <c r="G32" i="2"/>
  <c r="F32" i="2"/>
  <c r="P30" i="2"/>
  <c r="O30" i="2"/>
  <c r="N30" i="2"/>
  <c r="L30" i="2"/>
  <c r="K30" i="2"/>
  <c r="J30" i="2"/>
  <c r="H30" i="2"/>
  <c r="G30" i="2"/>
  <c r="F30" i="2"/>
  <c r="P29" i="2"/>
  <c r="O29" i="2"/>
  <c r="N29" i="2"/>
  <c r="L29" i="2"/>
  <c r="K29" i="2"/>
  <c r="J29" i="2"/>
  <c r="H29" i="2"/>
  <c r="G29" i="2"/>
  <c r="F29" i="2"/>
  <c r="P28" i="2"/>
  <c r="O28" i="2"/>
  <c r="N28" i="2"/>
  <c r="L28" i="2"/>
  <c r="K28" i="2"/>
  <c r="J28" i="2"/>
  <c r="H28" i="2"/>
  <c r="G28" i="2"/>
  <c r="F28" i="2"/>
  <c r="P27" i="2"/>
  <c r="O27" i="2"/>
  <c r="N27" i="2"/>
  <c r="L27" i="2"/>
  <c r="K27" i="2"/>
  <c r="J27" i="2"/>
  <c r="H27" i="2"/>
  <c r="G27" i="2"/>
  <c r="F27" i="2"/>
  <c r="P26" i="2"/>
  <c r="O26" i="2"/>
  <c r="N26" i="2"/>
  <c r="L26" i="2"/>
  <c r="K26" i="2"/>
  <c r="J26" i="2"/>
  <c r="H26" i="2"/>
  <c r="G26" i="2"/>
  <c r="F26" i="2"/>
  <c r="P25" i="2"/>
  <c r="O25" i="2"/>
  <c r="N25" i="2"/>
  <c r="L25" i="2"/>
  <c r="K25" i="2"/>
  <c r="J25" i="2"/>
  <c r="H25" i="2"/>
  <c r="G25" i="2"/>
  <c r="F25" i="2"/>
  <c r="P24" i="2"/>
  <c r="O24" i="2"/>
  <c r="N24" i="2"/>
  <c r="L24" i="2"/>
  <c r="K24" i="2"/>
  <c r="J24" i="2"/>
  <c r="H24" i="2"/>
  <c r="G24" i="2"/>
  <c r="F24" i="2"/>
  <c r="P130" i="1"/>
  <c r="O130" i="1"/>
  <c r="N130" i="1"/>
  <c r="J130" i="1"/>
  <c r="F130" i="1"/>
  <c r="P129" i="1"/>
  <c r="O129" i="1"/>
  <c r="N129" i="1"/>
  <c r="J129" i="1"/>
  <c r="F129" i="1"/>
  <c r="P128" i="1"/>
  <c r="O128" i="1"/>
  <c r="N128" i="1"/>
  <c r="J128" i="1"/>
  <c r="F128" i="1"/>
  <c r="P127" i="1"/>
  <c r="O127" i="1"/>
  <c r="N127" i="1"/>
  <c r="J127" i="1"/>
  <c r="F127" i="1"/>
  <c r="P126" i="1"/>
  <c r="O126" i="1"/>
  <c r="N126" i="1"/>
  <c r="J126" i="1"/>
  <c r="F126" i="1"/>
  <c r="P122" i="1"/>
  <c r="O122" i="1"/>
  <c r="N122" i="1"/>
  <c r="J122" i="1"/>
  <c r="F122" i="1"/>
  <c r="P121" i="1"/>
  <c r="O121" i="1"/>
  <c r="N121" i="1"/>
  <c r="J121" i="1"/>
  <c r="F121" i="1"/>
  <c r="P120" i="1"/>
  <c r="O120" i="1"/>
  <c r="N120" i="1"/>
  <c r="J120" i="1"/>
  <c r="F120" i="1"/>
  <c r="P119" i="1"/>
  <c r="O119" i="1"/>
  <c r="N119" i="1"/>
  <c r="J119" i="1"/>
  <c r="F119" i="1"/>
  <c r="P116" i="1"/>
  <c r="O116" i="1"/>
  <c r="N116" i="1"/>
  <c r="J116" i="1"/>
  <c r="F116" i="1"/>
  <c r="P112" i="1"/>
  <c r="O112" i="1"/>
  <c r="N112" i="1"/>
  <c r="J112" i="1"/>
  <c r="F112" i="1"/>
  <c r="P111" i="1"/>
  <c r="O111" i="1"/>
  <c r="N111" i="1"/>
  <c r="J111" i="1"/>
  <c r="F111" i="1"/>
  <c r="P110" i="1"/>
  <c r="O110" i="1"/>
  <c r="N110" i="1"/>
  <c r="J110" i="1"/>
  <c r="F110" i="1"/>
  <c r="F106" i="1"/>
  <c r="F63" i="1"/>
  <c r="F55" i="1"/>
  <c r="P52" i="1"/>
  <c r="O52" i="1"/>
  <c r="N52" i="1"/>
  <c r="J52" i="1"/>
  <c r="F52" i="1"/>
  <c r="P51" i="1"/>
  <c r="O51" i="1"/>
  <c r="N51" i="1"/>
  <c r="J51" i="1"/>
  <c r="F51" i="1"/>
  <c r="P49" i="1"/>
  <c r="O49" i="1"/>
  <c r="N49" i="1"/>
  <c r="J49" i="1"/>
  <c r="F49" i="1"/>
  <c r="P48" i="1"/>
  <c r="O48" i="1"/>
  <c r="N48" i="1"/>
  <c r="J48" i="1"/>
  <c r="F48" i="1"/>
  <c r="P47" i="1"/>
  <c r="O47" i="1"/>
  <c r="N47" i="1"/>
  <c r="J47" i="1"/>
  <c r="F47" i="1"/>
  <c r="P46" i="1"/>
  <c r="O46" i="1"/>
  <c r="N46" i="1"/>
  <c r="J46" i="1"/>
  <c r="F46" i="1"/>
  <c r="P45" i="1"/>
  <c r="O45" i="1"/>
  <c r="N45" i="1"/>
  <c r="J45" i="1"/>
  <c r="F45" i="1"/>
  <c r="P44" i="1"/>
  <c r="O44" i="1"/>
  <c r="N44" i="1"/>
  <c r="J44" i="1"/>
  <c r="F44" i="1"/>
  <c r="P43" i="1"/>
  <c r="O43" i="1"/>
  <c r="N43" i="1"/>
  <c r="J43" i="1"/>
  <c r="F43" i="1"/>
  <c r="P42" i="1"/>
  <c r="O42" i="1"/>
  <c r="N42" i="1"/>
  <c r="J42" i="1"/>
  <c r="F42" i="1"/>
  <c r="P41" i="1"/>
  <c r="O41" i="1"/>
  <c r="N41" i="1"/>
  <c r="J41" i="1"/>
  <c r="F41" i="1"/>
  <c r="P38" i="1"/>
  <c r="O38" i="1"/>
  <c r="N38" i="1"/>
  <c r="J38" i="1"/>
  <c r="F38" i="1"/>
  <c r="P37" i="1"/>
  <c r="O37" i="1"/>
  <c r="N37" i="1"/>
  <c r="J37" i="1"/>
  <c r="F37" i="1"/>
  <c r="P36" i="1"/>
  <c r="O36" i="1"/>
  <c r="N36" i="1"/>
  <c r="J36" i="1"/>
  <c r="F36" i="1"/>
  <c r="P35" i="1"/>
  <c r="O35" i="1"/>
  <c r="N35" i="1"/>
  <c r="J35" i="1"/>
  <c r="F35" i="1"/>
  <c r="P34" i="1"/>
  <c r="O34" i="1"/>
  <c r="N34" i="1"/>
  <c r="J34" i="1"/>
  <c r="F34" i="1"/>
  <c r="P33" i="1"/>
  <c r="O33" i="1"/>
  <c r="N33" i="1"/>
  <c r="J33" i="1"/>
  <c r="F33" i="1"/>
  <c r="P32" i="1"/>
  <c r="O32" i="1"/>
  <c r="N32" i="1"/>
  <c r="J32" i="1"/>
  <c r="F32" i="1"/>
  <c r="P30" i="1"/>
  <c r="O30" i="1"/>
  <c r="N30" i="1"/>
  <c r="P29" i="1"/>
  <c r="O29" i="1"/>
  <c r="N29" i="1"/>
  <c r="J29" i="1"/>
  <c r="F29" i="1"/>
  <c r="P28" i="1"/>
  <c r="O28" i="1"/>
  <c r="N28" i="1"/>
  <c r="J28" i="1"/>
  <c r="F28" i="1"/>
  <c r="P27" i="1"/>
  <c r="O27" i="1"/>
  <c r="N27" i="1"/>
  <c r="J27" i="1"/>
  <c r="F27" i="1"/>
  <c r="P26" i="1"/>
  <c r="O26" i="1"/>
  <c r="N26" i="1"/>
  <c r="J26" i="1"/>
  <c r="F26" i="1"/>
  <c r="P25" i="1"/>
  <c r="O25" i="1"/>
  <c r="N25" i="1"/>
  <c r="J25" i="1"/>
  <c r="F25" i="1"/>
  <c r="P24" i="1"/>
  <c r="O24" i="1"/>
  <c r="N24" i="1"/>
  <c r="J24" i="1"/>
  <c r="F24" i="1"/>
  <c r="P23" i="1"/>
  <c r="O23" i="1"/>
  <c r="N23" i="1"/>
  <c r="J23" i="1"/>
  <c r="F23" i="1"/>
  <c r="G135" i="1" l="1"/>
  <c r="H135" i="1"/>
  <c r="L55" i="1"/>
  <c r="L57" i="1" s="1"/>
  <c r="L134" i="1" s="1"/>
  <c r="L135" i="1" s="1"/>
  <c r="K55" i="1"/>
  <c r="K57" i="1" s="1"/>
  <c r="K134" i="1" s="1"/>
  <c r="K135" i="1" s="1"/>
  <c r="F133" i="1"/>
  <c r="F57" i="1"/>
  <c r="F134" i="1" s="1"/>
  <c r="F27" i="3"/>
  <c r="F51" i="3" s="1"/>
  <c r="G27" i="3"/>
  <c r="G51" i="3" s="1"/>
  <c r="H27" i="3"/>
  <c r="H51" i="3" s="1"/>
  <c r="L27" i="3"/>
  <c r="L51" i="3" s="1"/>
  <c r="J50" i="3"/>
  <c r="K50" i="3"/>
  <c r="L50" i="3"/>
  <c r="H50" i="3"/>
  <c r="F50" i="3"/>
  <c r="G50" i="3"/>
  <c r="K27" i="3"/>
  <c r="K51" i="3" s="1"/>
  <c r="F41" i="2"/>
  <c r="F91" i="2" s="1"/>
  <c r="G41" i="2"/>
  <c r="G91" i="2" s="1"/>
  <c r="H41" i="2"/>
  <c r="H91" i="2" s="1"/>
  <c r="G90" i="2"/>
  <c r="J90" i="2"/>
  <c r="L90" i="2"/>
  <c r="L41" i="2"/>
  <c r="L91" i="2" s="1"/>
  <c r="K41" i="2"/>
  <c r="K91" i="2" s="1"/>
  <c r="J41" i="2"/>
  <c r="J91" i="2" s="1"/>
  <c r="F90" i="2"/>
  <c r="H90" i="2"/>
  <c r="J55" i="1"/>
  <c r="J57" i="1" s="1"/>
  <c r="J134" i="1" s="1"/>
  <c r="H92" i="2" l="1"/>
  <c r="F135" i="1"/>
  <c r="F92" i="2"/>
  <c r="F52" i="3"/>
  <c r="G52" i="3"/>
  <c r="H52" i="3"/>
  <c r="L52" i="3"/>
  <c r="P27" i="3"/>
  <c r="P51" i="3" s="1"/>
  <c r="O27" i="3"/>
  <c r="O51" i="3" s="1"/>
  <c r="N50" i="3"/>
  <c r="J27" i="3"/>
  <c r="J51" i="3" s="1"/>
  <c r="J52" i="3" s="1"/>
  <c r="O50" i="3"/>
  <c r="K52" i="3"/>
  <c r="G92" i="2"/>
  <c r="L92" i="2"/>
  <c r="P90" i="2"/>
  <c r="J92" i="2"/>
  <c r="P41" i="2"/>
  <c r="P91" i="2" s="1"/>
  <c r="O41" i="2"/>
  <c r="O91" i="2" s="1"/>
  <c r="N90" i="2"/>
  <c r="K90" i="2"/>
  <c r="K92" i="2" s="1"/>
  <c r="J133" i="1"/>
  <c r="J135" i="1" s="1"/>
  <c r="N55" i="1"/>
  <c r="O55" i="1"/>
  <c r="O57" i="1" s="1"/>
  <c r="O134" i="1" s="1"/>
  <c r="P55" i="1"/>
  <c r="P57" i="1" s="1"/>
  <c r="P134" i="1" s="1"/>
  <c r="P50" i="3" l="1"/>
  <c r="P52" i="3" s="1"/>
  <c r="O52" i="3"/>
  <c r="N27" i="3"/>
  <c r="N51" i="3" s="1"/>
  <c r="N52" i="3" s="1"/>
  <c r="P92" i="2"/>
  <c r="N41" i="2"/>
  <c r="N91" i="2" s="1"/>
  <c r="N92" i="2" s="1"/>
  <c r="O90" i="2"/>
  <c r="O92" i="2" s="1"/>
  <c r="P133" i="1"/>
  <c r="P135" i="1" s="1"/>
  <c r="N57" i="1"/>
  <c r="N134" i="1" s="1"/>
  <c r="O133" i="1"/>
  <c r="O135" i="1" s="1"/>
  <c r="N133" i="1"/>
  <c r="N135" i="1" l="1"/>
</calcChain>
</file>

<file path=xl/sharedStrings.xml><?xml version="1.0" encoding="utf-8"?>
<sst xmlns="http://schemas.openxmlformats.org/spreadsheetml/2006/main" count="574" uniqueCount="209">
  <si>
    <t>Dates of Event</t>
  </si>
  <si>
    <t>to</t>
  </si>
  <si>
    <t>Name of Event:</t>
  </si>
  <si>
    <t>Person Requesting:</t>
  </si>
  <si>
    <t>Email:</t>
  </si>
  <si>
    <t>Phone Number:</t>
  </si>
  <si>
    <t>District:</t>
  </si>
  <si>
    <t>Fee Type</t>
  </si>
  <si>
    <t>Low</t>
  </si>
  <si>
    <t>Optimum</t>
  </si>
  <si>
    <t>High</t>
  </si>
  <si>
    <t>Participants</t>
  </si>
  <si>
    <t>Staff</t>
  </si>
  <si>
    <t>Notes:</t>
  </si>
  <si>
    <t>FACILITY FEES (FIXED RATE)</t>
  </si>
  <si>
    <t>LOW</t>
  </si>
  <si>
    <t>OPTIMUM</t>
  </si>
  <si>
    <t>HIGH</t>
  </si>
  <si>
    <t>sheet will automatically populate corresponding budget lines</t>
  </si>
  <si>
    <t>In-Council</t>
  </si>
  <si>
    <t>Facilities</t>
  </si>
  <si>
    <t>Buildings: (Enter the # of days. Weekend events require 2 days)</t>
  </si>
  <si>
    <t>Rates</t>
  </si>
  <si>
    <t>Total</t>
  </si>
  <si>
    <t>Gus Blass Scout Reservation</t>
  </si>
  <si>
    <t>Activity Field 1</t>
  </si>
  <si>
    <t>Activity Field 2</t>
  </si>
  <si>
    <t>Bowen Lodge - no Kitchen Use</t>
  </si>
  <si>
    <t>Bowen Lodge - with Kitchen Use</t>
  </si>
  <si>
    <t>RV Hook Up 1</t>
  </si>
  <si>
    <t>RV Hook Up 2</t>
  </si>
  <si>
    <t>Short Term Large Pavillion</t>
  </si>
  <si>
    <t>Short Term Small Pavillion</t>
  </si>
  <si>
    <t>Reynolds Scout Training Center</t>
  </si>
  <si>
    <t>RSTC Banquet Hall Use</t>
  </si>
  <si>
    <t>RSTC Kitchen Use</t>
  </si>
  <si>
    <t>RSTC Small Classroom I</t>
  </si>
  <si>
    <t>RSTC Small Classroom II</t>
  </si>
  <si>
    <t>Camp Rockefeller</t>
  </si>
  <si>
    <t>Administration Building</t>
  </si>
  <si>
    <t>Chapel</t>
  </si>
  <si>
    <t>Cleddie Harper Amphitheater</t>
  </si>
  <si>
    <t>Deep Woods Pavillion</t>
  </si>
  <si>
    <t>Dining Hall</t>
  </si>
  <si>
    <t>Ecology Conservation Pavillion</t>
  </si>
  <si>
    <t>Handicraft Pavillion</t>
  </si>
  <si>
    <t>Kitchen</t>
  </si>
  <si>
    <t>ROCKS Pavillion</t>
  </si>
  <si>
    <t>Welcome Pavillion</t>
  </si>
  <si>
    <t>TOTAL FACILITY FEES</t>
  </si>
  <si>
    <t>USE FEES (PER PERSON)</t>
  </si>
  <si>
    <t xml:space="preserve">Campsites - Enter Number of OVERNIGHT campers. Numbers = Max/Min </t>
  </si>
  <si>
    <r>
      <rPr>
        <i/>
        <sz val="11"/>
        <color theme="1"/>
        <rFont val="Calibri"/>
        <family val="2"/>
        <scheme val="minor"/>
      </rPr>
      <t>Short Term:</t>
    </r>
    <r>
      <rPr>
        <sz val="11"/>
        <color theme="1"/>
        <rFont val="Calibri"/>
        <family val="2"/>
        <scheme val="minor"/>
      </rPr>
      <t xml:space="preserve"> Yucca Flats</t>
    </r>
  </si>
  <si>
    <r>
      <rPr>
        <i/>
        <sz val="11"/>
        <color theme="1"/>
        <rFont val="Calibri"/>
        <family val="2"/>
        <scheme val="minor"/>
      </rPr>
      <t>Lake Hiegel:</t>
    </r>
    <r>
      <rPr>
        <sz val="11"/>
        <color theme="1"/>
        <rFont val="Calibri"/>
        <family val="2"/>
        <scheme val="minor"/>
      </rPr>
      <t xml:space="preserve"> Dripping Rock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</si>
  <si>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Bear Creek Campsite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</si>
  <si>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Turkey Flat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</si>
  <si>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Turkey Flat B</t>
    </r>
  </si>
  <si>
    <r>
      <t>Camp Rockefeller:</t>
    </r>
    <r>
      <rPr>
        <sz val="11"/>
        <color theme="1"/>
        <rFont val="Calibri"/>
        <family val="2"/>
        <scheme val="minor"/>
      </rPr>
      <t xml:space="preserve"> Deer Run A</t>
    </r>
  </si>
  <si>
    <r>
      <t>Camp Rockefeller:</t>
    </r>
    <r>
      <rPr>
        <sz val="11"/>
        <color theme="1"/>
        <rFont val="Calibri"/>
        <family val="2"/>
        <scheme val="minor"/>
      </rPr>
      <t xml:space="preserve"> Deer Run B</t>
    </r>
  </si>
  <si>
    <r>
      <t>Camp Rockefeller:</t>
    </r>
    <r>
      <rPr>
        <sz val="11"/>
        <color theme="1"/>
        <rFont val="Calibri"/>
        <family val="2"/>
        <scheme val="minor"/>
      </rPr>
      <t xml:space="preserve"> Eagles Nest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</si>
  <si>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Eagles Nest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</si>
  <si>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Rim Rock A</t>
    </r>
  </si>
  <si>
    <r>
      <rPr>
        <i/>
        <sz val="11"/>
        <color theme="1"/>
        <rFont val="Calibri"/>
        <family val="2"/>
        <scheme val="minor"/>
      </rPr>
      <t xml:space="preserve">Camp Rockefeller: </t>
    </r>
    <r>
      <rPr>
        <sz val="11"/>
        <color theme="1"/>
        <rFont val="Calibri"/>
        <family val="2"/>
        <scheme val="minor"/>
      </rPr>
      <t>Rim Rock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</si>
  <si>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Buzzard Roost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</si>
  <si>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Buzzard Roost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</si>
  <si>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Buzzard Roost C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</si>
  <si>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Pine Ridge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</si>
  <si>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Pine Ridge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</si>
  <si>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Mountain View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</si>
  <si>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Mountain View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</si>
  <si>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Lakeview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</si>
  <si>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Rabbit Run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</si>
  <si>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North Point A</t>
    </r>
    <r>
      <rPr>
        <sz val="6"/>
        <color theme="1"/>
        <rFont val="Calibri"/>
        <family val="2"/>
        <scheme val="minor"/>
      </rPr>
      <t xml:space="preserve"> (Handicapped Accessible)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</si>
  <si>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North Point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</si>
  <si>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Rock Wall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</si>
  <si>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Rock Wall B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</si>
  <si>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River Bend A</t>
    </r>
  </si>
  <si>
    <r>
      <rPr>
        <i/>
        <sz val="11"/>
        <color theme="1"/>
        <rFont val="Calibri"/>
        <family val="2"/>
        <scheme val="minor"/>
      </rPr>
      <t>Camp Rockefeller:</t>
    </r>
    <r>
      <rPr>
        <sz val="11"/>
        <color theme="1"/>
        <rFont val="Calibri"/>
        <family val="2"/>
        <scheme val="minor"/>
      </rPr>
      <t xml:space="preserve"> River Bend B</t>
    </r>
  </si>
  <si>
    <t xml:space="preserve">Enter Number of DAY campers. </t>
  </si>
  <si>
    <r>
      <t xml:space="preserve">DAY USE FEES </t>
    </r>
    <r>
      <rPr>
        <sz val="11"/>
        <color theme="1"/>
        <rFont val="Calibri"/>
        <family val="2"/>
        <scheme val="minor"/>
      </rPr>
      <t>(use if not camping overnight)</t>
    </r>
  </si>
  <si>
    <t>COPE / Climbing - qualified personnel required - enter number of participants (per person, per day)</t>
  </si>
  <si>
    <t xml:space="preserve">  Hi COPE  (Mi $150, capped at $500)</t>
  </si>
  <si>
    <t xml:space="preserve">  Lo COPE (Mi $150, capped at $500)</t>
  </si>
  <si>
    <t xml:space="preserve">  Climbing (Mi $150, capped at $500)</t>
  </si>
  <si>
    <t xml:space="preserve"> </t>
  </si>
  <si>
    <t xml:space="preserve">Pool </t>
  </si>
  <si>
    <t>Watercraft (enter quantity of vessels) - full weekend is just a full day rate</t>
  </si>
  <si>
    <t>Canoes Half Day</t>
  </si>
  <si>
    <t>Kayaks Half Day</t>
  </si>
  <si>
    <t>Canoes Full Day</t>
  </si>
  <si>
    <t>Kayaks Full Day</t>
  </si>
  <si>
    <t>Shooting - qualified certifications required</t>
  </si>
  <si>
    <t xml:space="preserve">  Archery range</t>
  </si>
  <si>
    <t xml:space="preserve">  BB range</t>
  </si>
  <si>
    <t xml:space="preserve">  Rifle (plus 10 cents per round)</t>
  </si>
  <si>
    <t xml:space="preserve">  Shotgun (plus 50 cents per round)</t>
  </si>
  <si>
    <t xml:space="preserve">  Cowboy Action Shooting </t>
  </si>
  <si>
    <t>TOTAL USE FEES</t>
  </si>
  <si>
    <t>TOTAL FACILITY FEES (COUNCIL PROPERTY)</t>
  </si>
  <si>
    <t>TOTAL CAMP FEES</t>
  </si>
  <si>
    <t>Event Facilities Request:  CAMP ORR HIGH ADVENTURE BASE</t>
  </si>
  <si>
    <t>Event Facilities Request:  GUS BLASS SCOUT RESERVATION</t>
  </si>
  <si>
    <t>Buildings</t>
  </si>
  <si>
    <t>Director's Cabin</t>
  </si>
  <si>
    <t>Handicraft</t>
  </si>
  <si>
    <t>Health Lodge</t>
  </si>
  <si>
    <t>Blackfoot</t>
  </si>
  <si>
    <t>Bobcat</t>
  </si>
  <si>
    <t>Cedarvale</t>
  </si>
  <si>
    <t>Cherokee</t>
  </si>
  <si>
    <t>Deer</t>
  </si>
  <si>
    <t>Dogwood</t>
  </si>
  <si>
    <t>Elk</t>
  </si>
  <si>
    <t>Fox</t>
  </si>
  <si>
    <t>Greenbriar</t>
  </si>
  <si>
    <t>Hickory Heights</t>
  </si>
  <si>
    <t>Limestone</t>
  </si>
  <si>
    <t>Osage</t>
  </si>
  <si>
    <t>Polecat</t>
  </si>
  <si>
    <t>Rattlesnake</t>
  </si>
  <si>
    <t>River Trail</t>
  </si>
  <si>
    <t>Sassafrass</t>
  </si>
  <si>
    <t>Sequoyah</t>
  </si>
  <si>
    <t>Shady Valley</t>
  </si>
  <si>
    <t>Sioux</t>
  </si>
  <si>
    <t>Staff Area</t>
  </si>
  <si>
    <t>Trail's Peak</t>
  </si>
  <si>
    <t>Mountain Bikes - Enter number of Bikers</t>
  </si>
  <si>
    <t>Rental includes helmet, pads, and bike</t>
  </si>
  <si>
    <t xml:space="preserve">Mountain Bikes </t>
  </si>
  <si>
    <t>Program Areas</t>
  </si>
  <si>
    <t>Waterfront Area</t>
  </si>
  <si>
    <t>Buffalo Trail</t>
  </si>
  <si>
    <t>Scoutcraft</t>
  </si>
  <si>
    <t>Ecology Conservation</t>
  </si>
  <si>
    <t>Vespers</t>
  </si>
  <si>
    <t>Event Facilities Request:  ROGERS SCOUT RESERVATION</t>
  </si>
  <si>
    <t>Hathcock Point</t>
  </si>
  <si>
    <t>Campsites have a $25 Minimum, Fee is per person per weekend. 2 night minimum.</t>
  </si>
  <si>
    <t>ARRANGEMENTS MAY BE MADE FOR EXCLUSIVE RENTALS OF GBSR.</t>
  </si>
  <si>
    <t xml:space="preserve">CONTACT US FOR MORE INFORMATION. </t>
  </si>
  <si>
    <t>Pool is only availble 6/1-9/1 annually</t>
  </si>
  <si>
    <t>*Contact Council Service Center*</t>
  </si>
  <si>
    <t>Pool - Enter number of swimmers, per hour of time pool is used</t>
  </si>
  <si>
    <t>Cook's Cabin</t>
  </si>
  <si>
    <t>Doctor's Cabin</t>
  </si>
  <si>
    <t>Council Fire Ring</t>
  </si>
  <si>
    <t>Council Fire Ring Camping Area</t>
  </si>
  <si>
    <t>Hogan</t>
  </si>
  <si>
    <t>Hal Wardell Camping Area</t>
  </si>
  <si>
    <t>Richard Odouj Camping Area</t>
  </si>
  <si>
    <t>Robert R Young III Camping Area</t>
  </si>
  <si>
    <r>
      <t xml:space="preserve">  Archery range </t>
    </r>
    <r>
      <rPr>
        <i/>
        <sz val="11"/>
        <color theme="1"/>
        <rFont val="Calibri"/>
        <family val="2"/>
        <scheme val="minor"/>
      </rPr>
      <t>($5 per lost arrow)</t>
    </r>
  </si>
  <si>
    <t>Per shooter</t>
  </si>
  <si>
    <r>
      <rPr>
        <i/>
        <sz val="11"/>
        <color theme="1"/>
        <rFont val="Calibri"/>
        <family val="2"/>
        <scheme val="minor"/>
      </rPr>
      <t>Short Term:</t>
    </r>
    <r>
      <rPr>
        <sz val="11"/>
        <color theme="1"/>
        <rFont val="Calibri"/>
        <family val="2"/>
        <scheme val="minor"/>
      </rPr>
      <t xml:space="preserve"> Fox Den </t>
    </r>
  </si>
  <si>
    <r>
      <rPr>
        <i/>
        <sz val="11"/>
        <color theme="1"/>
        <rFont val="Calibri"/>
        <family val="2"/>
        <scheme val="minor"/>
      </rPr>
      <t>Short Term:</t>
    </r>
    <r>
      <rPr>
        <sz val="11"/>
        <color theme="1"/>
        <rFont val="Calibri"/>
        <family val="2"/>
        <scheme val="minor"/>
      </rPr>
      <t xml:space="preserve"> Pine Flats </t>
    </r>
  </si>
  <si>
    <r>
      <rPr>
        <i/>
        <sz val="11"/>
        <color theme="1"/>
        <rFont val="Calibri"/>
        <family val="2"/>
        <scheme val="minor"/>
      </rPr>
      <t>Short Term:</t>
    </r>
    <r>
      <rPr>
        <sz val="11"/>
        <color theme="1"/>
        <rFont val="Calibri"/>
        <family val="2"/>
        <scheme val="minor"/>
      </rPr>
      <t xml:space="preserve"> Quail's Roost </t>
    </r>
  </si>
  <si>
    <t>Watercraft (enter quantity of vessels)</t>
  </si>
  <si>
    <r>
      <rPr>
        <i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- Reynolds Training Center </t>
    </r>
    <r>
      <rPr>
        <b/>
        <i/>
        <sz val="11"/>
        <color theme="1"/>
        <rFont val="Calibri"/>
        <family val="2"/>
        <scheme val="minor"/>
      </rPr>
      <t>*Exclusive Use*</t>
    </r>
  </si>
  <si>
    <r>
      <rPr>
        <i/>
        <sz val="11"/>
        <color theme="1"/>
        <rFont val="Calibri"/>
        <family val="2"/>
        <scheme val="minor"/>
      </rPr>
      <t>Daily</t>
    </r>
    <r>
      <rPr>
        <sz val="11"/>
        <color theme="1"/>
        <rFont val="Calibri"/>
        <family val="2"/>
        <scheme val="minor"/>
      </rPr>
      <t xml:space="preserve"> - Reynolds Training Center </t>
    </r>
    <r>
      <rPr>
        <b/>
        <i/>
        <sz val="11"/>
        <color theme="1"/>
        <rFont val="Calibri"/>
        <family val="2"/>
        <scheme val="minor"/>
      </rPr>
      <t>*Exclusive Use*</t>
    </r>
  </si>
  <si>
    <t>RSTC Dorm Room Use (Enter total # of Rooms, per night)</t>
  </si>
  <si>
    <r>
      <rPr>
        <i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Camping (4-7 days) just enter total</t>
    </r>
  </si>
  <si>
    <r>
      <rPr>
        <i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Camping (4-7 days)</t>
    </r>
  </si>
  <si>
    <r>
      <rPr>
        <i/>
        <sz val="11"/>
        <color theme="1"/>
        <rFont val="Calibri"/>
        <family val="2"/>
        <scheme val="minor"/>
      </rPr>
      <t>Weekly</t>
    </r>
    <r>
      <rPr>
        <sz val="11"/>
        <color theme="1"/>
        <rFont val="Calibri"/>
        <family val="2"/>
        <scheme val="minor"/>
      </rPr>
      <t xml:space="preserve"> Camping (4-7 days) just enter total days multipled by # of people)</t>
    </r>
  </si>
  <si>
    <t>Scoutmaster Lounge</t>
  </si>
  <si>
    <r>
      <t xml:space="preserve">STEM Building - </t>
    </r>
    <r>
      <rPr>
        <b/>
        <i/>
        <sz val="11"/>
        <color theme="1"/>
        <rFont val="Calibri"/>
        <family val="2"/>
        <scheme val="minor"/>
      </rPr>
      <t>does not include Trading Post</t>
    </r>
  </si>
  <si>
    <t>William Eades Jr. Camping Area</t>
  </si>
  <si>
    <t xml:space="preserve">Use this form to request facilities. Note that facility reservations are made when a budget and event fact sheet has been recieved. </t>
  </si>
  <si>
    <t>RSTC Baden Powell Conference Room</t>
  </si>
  <si>
    <r>
      <rPr>
        <i/>
        <sz val="11"/>
        <color theme="1"/>
        <rFont val="Calibri"/>
        <family val="2"/>
        <scheme val="minor"/>
      </rPr>
      <t>Short Term:</t>
    </r>
    <r>
      <rPr>
        <sz val="11"/>
        <color theme="1"/>
        <rFont val="Calibri"/>
        <family val="2"/>
        <scheme val="minor"/>
      </rPr>
      <t xml:space="preserve"> Rabbit's Den</t>
    </r>
  </si>
  <si>
    <r>
      <rPr>
        <i/>
        <sz val="11"/>
        <color theme="1"/>
        <rFont val="Calibri"/>
        <family val="2"/>
        <scheme val="minor"/>
      </rPr>
      <t>Lake Hiegel:</t>
    </r>
    <r>
      <rPr>
        <sz val="11"/>
        <color theme="1"/>
        <rFont val="Calibri"/>
        <family val="2"/>
        <scheme val="minor"/>
      </rPr>
      <t xml:space="preserve"> Lakeshore</t>
    </r>
  </si>
  <si>
    <t>Type of Event (Scouts BSA, Cub Scout, Training etc.)</t>
  </si>
  <si>
    <t>Event Facilities Request:  Camp DeSoto</t>
  </si>
  <si>
    <r>
      <t>Staff Cabins   (</t>
    </r>
    <r>
      <rPr>
        <b/>
        <sz val="11"/>
        <color theme="1"/>
        <rFont val="Calibri"/>
        <family val="2"/>
        <scheme val="minor"/>
      </rPr>
      <t>All have A/C and Power   Weekend events require 2 days)</t>
    </r>
  </si>
  <si>
    <t>Non-Profit</t>
  </si>
  <si>
    <t>Non-Scout</t>
  </si>
  <si>
    <t xml:space="preserve">Berry Building </t>
  </si>
  <si>
    <t>Big Pavilion</t>
  </si>
  <si>
    <t xml:space="preserve">Chapel </t>
  </si>
  <si>
    <t xml:space="preserve">Staff Cabin 1   3 Bunk beds  total of 6 people per cabin </t>
  </si>
  <si>
    <t>Staff Cabin 2   3 Bunk beds  total of 6 people per cabin</t>
  </si>
  <si>
    <t xml:space="preserve">Staff Cabin 3   3 Bunk beds  total of 6 people per cabin </t>
  </si>
  <si>
    <t>Staff Cabin 4   3 Bunk beds  total of 6 people per cabin</t>
  </si>
  <si>
    <t>Staff Lounge</t>
  </si>
  <si>
    <t>Coronado Campsite</t>
  </si>
  <si>
    <t>Diaz Campsite</t>
  </si>
  <si>
    <t>Magellan Campsite</t>
  </si>
  <si>
    <t>Days</t>
  </si>
  <si>
    <t>Camping elsewhere on Camp Orr Property</t>
  </si>
  <si>
    <t>Camping elsewhere on GBSR Property</t>
  </si>
  <si>
    <t>Camping elsewhere on Camp Desoto Property</t>
  </si>
  <si>
    <r>
      <rPr>
        <i/>
        <sz val="11"/>
        <color theme="1"/>
        <rFont val="Calibri"/>
        <family val="2"/>
        <scheme val="minor"/>
      </rPr>
      <t>RSTC:</t>
    </r>
    <r>
      <rPr>
        <sz val="11"/>
        <color theme="1"/>
        <rFont val="Calibri"/>
        <family val="2"/>
        <scheme val="minor"/>
      </rPr>
      <t xml:space="preserve"> Campsite 1 (RSTC access not included)</t>
    </r>
  </si>
  <si>
    <t>RSTC: Campsite 2 (RSTC access not included)</t>
  </si>
  <si>
    <t>RSTC: Campsite 3 (RSTC access not included)</t>
  </si>
  <si>
    <t>RSTC: Campsite 4 (RSTC access not included)</t>
  </si>
  <si>
    <t>RSTC: Campsite 5 (RSTC access not included)</t>
  </si>
  <si>
    <t>RSTC: Campsite 6 (RSTC access not included)</t>
  </si>
  <si>
    <t>RSTC: Campsite 7 (RSTC access not included)</t>
  </si>
  <si>
    <t>RSTC: Campsite 8 (RSTC access not included)</t>
  </si>
  <si>
    <t>Prices based per 1/2 day experience and council services including staff availbility</t>
  </si>
  <si>
    <t>Prices based per 1/2 day experience and council services including staff availability</t>
  </si>
  <si>
    <t>Fee is per person per weekend. 2 night minimum.</t>
  </si>
  <si>
    <t>Fee is per group site, includes 2 night minimum. Max 100 people. Per Person Rates available upon request</t>
  </si>
  <si>
    <t>Aquatics Activities</t>
  </si>
  <si>
    <t>Mylan's Point</t>
  </si>
  <si>
    <t>Waterfront</t>
  </si>
  <si>
    <t>Amphithheater/Council Ring</t>
  </si>
  <si>
    <t>LaSalle Campsite</t>
  </si>
  <si>
    <t>Event Start and End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</si>
</sst>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14" fontId="0" fillId="2" borderId="1" xfId="0" applyNumberFormat="1" applyFill="1" applyBorder="1"/>
    <xf numFmtId="164" fontId="0" fillId="0" borderId="0" xfId="0" applyNumberFormat="1" applyAlignment="1">
      <alignment horizontal="center"/>
    </xf>
    <xf numFmtId="164" fontId="0" fillId="2" borderId="1" xfId="0" applyNumberFormat="1" applyFill="1" applyBorder="1"/>
    <xf numFmtId="1" fontId="0" fillId="2" borderId="1" xfId="0" applyNumberFormat="1" applyFill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1" fillId="0" borderId="6" xfId="0" applyFont="1" applyBorder="1"/>
    <xf numFmtId="0" fontId="0" fillId="0" borderId="9" xfId="0" applyBorder="1"/>
    <xf numFmtId="0" fontId="5" fillId="3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7" fillId="0" borderId="10" xfId="0" applyFont="1" applyBorder="1"/>
    <xf numFmtId="2" fontId="0" fillId="0" borderId="1" xfId="0" applyNumberFormat="1" applyBorder="1"/>
    <xf numFmtId="0" fontId="0" fillId="0" borderId="1" xfId="0" applyBorder="1"/>
    <xf numFmtId="0" fontId="0" fillId="0" borderId="10" xfId="0" applyBorder="1"/>
    <xf numFmtId="0" fontId="7" fillId="0" borderId="1" xfId="0" applyFont="1" applyBorder="1"/>
    <xf numFmtId="0" fontId="0" fillId="5" borderId="1" xfId="0" applyFill="1" applyBorder="1"/>
    <xf numFmtId="2" fontId="0" fillId="5" borderId="1" xfId="0" applyNumberFormat="1" applyFill="1" applyBorder="1"/>
    <xf numFmtId="0" fontId="0" fillId="5" borderId="0" xfId="0" applyFill="1"/>
    <xf numFmtId="0" fontId="0" fillId="0" borderId="7" xfId="0" applyBorder="1"/>
    <xf numFmtId="2" fontId="0" fillId="0" borderId="7" xfId="0" applyNumberFormat="1" applyBorder="1"/>
    <xf numFmtId="0" fontId="0" fillId="5" borderId="7" xfId="0" applyFill="1" applyBorder="1"/>
    <xf numFmtId="2" fontId="0" fillId="5" borderId="7" xfId="0" applyNumberFormat="1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0" fontId="1" fillId="0" borderId="12" xfId="0" applyFont="1" applyBorder="1"/>
    <xf numFmtId="2" fontId="0" fillId="0" borderId="13" xfId="0" applyNumberFormat="1" applyBorder="1" applyAlignment="1">
      <alignment horizontal="center"/>
    </xf>
    <xf numFmtId="2" fontId="0" fillId="4" borderId="14" xfId="0" applyNumberFormat="1" applyFill="1" applyBorder="1"/>
    <xf numFmtId="2" fontId="0" fillId="4" borderId="15" xfId="0" applyNumberFormat="1" applyFill="1" applyBorder="1"/>
    <xf numFmtId="2" fontId="0" fillId="4" borderId="16" xfId="0" applyNumberFormat="1" applyFill="1" applyBorder="1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6" xfId="0" applyNumberFormat="1" applyBorder="1"/>
    <xf numFmtId="0" fontId="1" fillId="0" borderId="5" xfId="0" applyFont="1" applyBorder="1"/>
    <xf numFmtId="0" fontId="0" fillId="0" borderId="6" xfId="0" applyBorder="1" applyAlignment="1">
      <alignment horizontal="center"/>
    </xf>
    <xf numFmtId="0" fontId="3" fillId="0" borderId="1" xfId="0" applyFont="1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8" xfId="0" applyBorder="1"/>
    <xf numFmtId="0" fontId="0" fillId="2" borderId="7" xfId="0" applyFill="1" applyBorder="1" applyAlignment="1">
      <alignment horizontal="center"/>
    </xf>
    <xf numFmtId="0" fontId="0" fillId="0" borderId="17" xfId="0" applyBorder="1"/>
    <xf numFmtId="0" fontId="0" fillId="0" borderId="1" xfId="0" applyBorder="1" applyAlignment="1">
      <alignment horizontal="center"/>
    </xf>
    <xf numFmtId="2" fontId="0" fillId="0" borderId="5" xfId="0" applyNumberForma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8" xfId="0" applyFont="1" applyBorder="1"/>
    <xf numFmtId="0" fontId="1" fillId="0" borderId="0" xfId="0" applyFont="1" applyAlignment="1">
      <alignment horizontal="center"/>
    </xf>
    <xf numFmtId="2" fontId="0" fillId="0" borderId="19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1" fillId="0" borderId="6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1" fillId="0" borderId="0" xfId="0" applyFont="1" applyAlignment="1">
      <alignment horizontal="left"/>
    </xf>
    <xf numFmtId="0" fontId="9" fillId="0" borderId="0" xfId="0" applyFont="1"/>
    <xf numFmtId="2" fontId="0" fillId="0" borderId="7" xfId="0" applyNumberFormat="1" applyBorder="1" applyAlignment="1">
      <alignment horizontal="center"/>
    </xf>
    <xf numFmtId="0" fontId="1" fillId="0" borderId="20" xfId="0" applyFont="1" applyBorder="1"/>
    <xf numFmtId="2" fontId="0" fillId="0" borderId="21" xfId="0" applyNumberFormat="1" applyBorder="1" applyAlignment="1">
      <alignment horizontal="center"/>
    </xf>
    <xf numFmtId="2" fontId="0" fillId="4" borderId="22" xfId="0" applyNumberFormat="1" applyFill="1" applyBorder="1"/>
    <xf numFmtId="2" fontId="0" fillId="4" borderId="23" xfId="0" applyNumberFormat="1" applyFill="1" applyBorder="1"/>
    <xf numFmtId="2" fontId="0" fillId="4" borderId="24" xfId="0" applyNumberFormat="1" applyFill="1" applyBorder="1"/>
    <xf numFmtId="0" fontId="0" fillId="0" borderId="13" xfId="0" applyBorder="1"/>
    <xf numFmtId="2" fontId="0" fillId="6" borderId="25" xfId="0" applyNumberFormat="1" applyFill="1" applyBorder="1"/>
    <xf numFmtId="2" fontId="0" fillId="6" borderId="26" xfId="0" applyNumberFormat="1" applyFill="1" applyBorder="1"/>
    <xf numFmtId="2" fontId="0" fillId="6" borderId="27" xfId="0" applyNumberFormat="1" applyFill="1" applyBorder="1"/>
    <xf numFmtId="0" fontId="1" fillId="3" borderId="12" xfId="0" applyFont="1" applyFill="1" applyBorder="1"/>
    <xf numFmtId="0" fontId="0" fillId="3" borderId="13" xfId="0" applyFill="1" applyBorder="1" applyAlignment="1">
      <alignment horizontal="center"/>
    </xf>
    <xf numFmtId="0" fontId="0" fillId="3" borderId="13" xfId="0" applyFill="1" applyBorder="1"/>
    <xf numFmtId="2" fontId="0" fillId="3" borderId="13" xfId="0" applyNumberFormat="1" applyFill="1" applyBorder="1"/>
    <xf numFmtId="2" fontId="0" fillId="3" borderId="28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0" borderId="1" xfId="0" applyFont="1" applyBorder="1"/>
    <xf numFmtId="0" fontId="0" fillId="2" borderId="4" xfId="0" applyFill="1" applyBorder="1" applyAlignment="1">
      <alignment horizontal="center"/>
    </xf>
    <xf numFmtId="0" fontId="1" fillId="5" borderId="5" xfId="0" applyFont="1" applyFill="1" applyBorder="1"/>
    <xf numFmtId="0" fontId="1" fillId="5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" fontId="0" fillId="5" borderId="6" xfId="0" applyNumberFormat="1" applyFill="1" applyBorder="1"/>
    <xf numFmtId="2" fontId="0" fillId="0" borderId="8" xfId="0" applyNumberFormat="1" applyBorder="1"/>
    <xf numFmtId="2" fontId="0" fillId="2" borderId="8" xfId="0" applyNumberFormat="1" applyFill="1" applyBorder="1"/>
    <xf numFmtId="164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/>
    <xf numFmtId="0" fontId="3" fillId="0" borderId="0" xfId="0" applyFont="1"/>
    <xf numFmtId="0" fontId="1" fillId="5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1" xfId="0" applyFill="1" applyBorder="1"/>
    <xf numFmtId="0" fontId="0" fillId="5" borderId="11" xfId="0" applyFill="1" applyBorder="1" applyAlignment="1">
      <alignment horizontal="center"/>
    </xf>
    <xf numFmtId="2" fontId="0" fillId="5" borderId="11" xfId="0" applyNumberFormat="1" applyFill="1" applyBorder="1"/>
    <xf numFmtId="2" fontId="0" fillId="5" borderId="3" xfId="0" applyNumberFormat="1" applyFill="1" applyBorder="1"/>
    <xf numFmtId="2" fontId="0" fillId="2" borderId="3" xfId="0" applyNumberFormat="1" applyFill="1" applyBorder="1"/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0" fillId="2" borderId="2" xfId="0" applyNumberFormat="1" applyFill="1" applyBorder="1" applyAlignment="1">
      <alignment horizontal="left"/>
    </xf>
    <xf numFmtId="49" fontId="0" fillId="2" borderId="3" xfId="0" applyNumberFormat="1" applyFill="1" applyBorder="1" applyAlignment="1">
      <alignment horizontal="left"/>
    </xf>
    <xf numFmtId="49" fontId="0" fillId="2" borderId="4" xfId="0" applyNumberFormat="1" applyFill="1" applyBorder="1" applyAlignment="1">
      <alignment horizontal="left"/>
    </xf>
    <xf numFmtId="165" fontId="0" fillId="2" borderId="2" xfId="0" applyNumberFormat="1" applyFill="1" applyBorder="1" applyAlignment="1">
      <alignment horizontal="left"/>
    </xf>
    <xf numFmtId="165" fontId="0" fillId="2" borderId="3" xfId="0" applyNumberFormat="1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164" fontId="0" fillId="2" borderId="2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center" vertical="top" wrapText="1"/>
    </xf>
    <xf numFmtId="49" fontId="0" fillId="2" borderId="3" xfId="0" applyNumberFormat="1" applyFill="1" applyBorder="1" applyAlignment="1">
      <alignment horizontal="center" vertical="top" wrapText="1"/>
    </xf>
    <xf numFmtId="49" fontId="0" fillId="2" borderId="4" xfId="0" applyNumberFormat="1" applyFill="1" applyBorder="1" applyAlignment="1">
      <alignment horizontal="center" vertical="top" wrapText="1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top" wrapText="1"/>
    </xf>
    <xf numFmtId="2" fontId="10" fillId="7" borderId="17" xfId="0" applyNumberFormat="1" applyFont="1" applyFill="1" applyBorder="1" applyAlignment="1">
      <alignment horizontal="center" vertical="center"/>
    </xf>
    <xf numFmtId="2" fontId="10" fillId="7" borderId="11" xfId="0" applyNumberFormat="1" applyFont="1" applyFill="1" applyBorder="1" applyAlignment="1">
      <alignment horizontal="center" vertical="center"/>
    </xf>
    <xf numFmtId="2" fontId="10" fillId="7" borderId="5" xfId="0" applyNumberFormat="1" applyFont="1" applyFill="1" applyBorder="1" applyAlignment="1">
      <alignment horizontal="center" vertical="center"/>
    </xf>
    <xf numFmtId="2" fontId="10" fillId="7" borderId="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D745-6F6A-4894-8CC1-A0980BD19FC4}">
  <sheetPr>
    <pageSetUpPr fitToPage="1"/>
  </sheetPr>
  <dimension ref="A1:P135"/>
  <sheetViews>
    <sheetView workbookViewId="0">
      <selection activeCell="A12" sqref="A12"/>
    </sheetView>
  </sheetViews>
  <sheetFormatPr defaultColWidth="11.88671875" defaultRowHeight="14.4" x14ac:dyDescent="0.3"/>
  <cols>
    <col min="1" max="1" width="85.6640625" bestFit="1" customWidth="1"/>
    <col min="2" max="2" width="4.44140625" bestFit="1" customWidth="1"/>
    <col min="3" max="3" width="9" bestFit="1" customWidth="1"/>
    <col min="4" max="4" width="4.77734375" bestFit="1" customWidth="1"/>
    <col min="5" max="5" width="7.77734375" bestFit="1" customWidth="1"/>
    <col min="6" max="6" width="6.88671875" hidden="1" customWidth="1"/>
    <col min="7" max="7" width="9.5546875" hidden="1" customWidth="1"/>
    <col min="8" max="8" width="6.88671875" hidden="1" customWidth="1"/>
    <col min="9" max="9" width="8.109375" bestFit="1" customWidth="1"/>
    <col min="10" max="10" width="6.88671875" hidden="1" customWidth="1"/>
    <col min="11" max="11" width="9.5546875" hidden="1" customWidth="1"/>
    <col min="12" max="12" width="6.88671875" hidden="1" customWidth="1"/>
    <col min="13" max="13" width="8" bestFit="1" customWidth="1"/>
    <col min="14" max="14" width="6.88671875" hidden="1" customWidth="1"/>
    <col min="15" max="15" width="9.5546875" hidden="1" customWidth="1"/>
    <col min="16" max="16" width="6.88671875" hidden="1" customWidth="1"/>
  </cols>
  <sheetData>
    <row r="1" spans="1:8" ht="18.75" customHeight="1" x14ac:dyDescent="0.35">
      <c r="A1" s="125" t="s">
        <v>101</v>
      </c>
      <c r="B1" s="125"/>
      <c r="C1" s="125"/>
      <c r="D1" s="125"/>
      <c r="E1" s="125"/>
      <c r="F1" s="125"/>
      <c r="G1" s="125"/>
      <c r="H1" s="125"/>
    </row>
    <row r="2" spans="1:8" ht="30.75" customHeight="1" x14ac:dyDescent="0.3">
      <c r="A2" s="126" t="s">
        <v>167</v>
      </c>
      <c r="B2" s="126"/>
      <c r="C2" s="126"/>
      <c r="D2" s="126"/>
      <c r="E2" s="126"/>
      <c r="F2" s="126"/>
      <c r="G2" s="126"/>
      <c r="H2" s="126"/>
    </row>
    <row r="3" spans="1:8" ht="9" customHeight="1" x14ac:dyDescent="0.3">
      <c r="A3" s="127"/>
      <c r="B3" s="127"/>
      <c r="C3" s="127"/>
      <c r="D3" s="127"/>
      <c r="E3" s="127"/>
      <c r="F3" s="127"/>
      <c r="G3" s="127"/>
      <c r="H3" s="127"/>
    </row>
    <row r="4" spans="1:8" ht="15" customHeight="1" x14ac:dyDescent="0.3">
      <c r="A4" t="s">
        <v>0</v>
      </c>
      <c r="B4" s="1"/>
      <c r="C4" s="2" t="s">
        <v>1</v>
      </c>
      <c r="D4" s="3"/>
    </row>
    <row r="5" spans="1:8" ht="15" customHeight="1" x14ac:dyDescent="0.3">
      <c r="A5" t="s">
        <v>208</v>
      </c>
      <c r="B5" s="1"/>
      <c r="C5" s="2" t="s">
        <v>1</v>
      </c>
      <c r="D5" s="3"/>
    </row>
    <row r="6" spans="1:8" ht="15.75" customHeight="1" x14ac:dyDescent="0.3">
      <c r="A6" t="s">
        <v>2</v>
      </c>
      <c r="B6" s="128"/>
      <c r="C6" s="129"/>
      <c r="D6" s="129"/>
      <c r="E6" s="130"/>
    </row>
    <row r="7" spans="1:8" x14ac:dyDescent="0.3">
      <c r="A7" t="s">
        <v>3</v>
      </c>
      <c r="B7" s="128"/>
      <c r="C7" s="129"/>
      <c r="D7" s="129"/>
      <c r="E7" s="130"/>
    </row>
    <row r="8" spans="1:8" x14ac:dyDescent="0.3">
      <c r="A8" t="s">
        <v>4</v>
      </c>
      <c r="B8" s="128"/>
      <c r="C8" s="129"/>
      <c r="D8" s="129"/>
      <c r="E8" s="130"/>
    </row>
    <row r="9" spans="1:8" x14ac:dyDescent="0.3">
      <c r="A9" t="s">
        <v>5</v>
      </c>
      <c r="B9" s="131"/>
      <c r="C9" s="132"/>
      <c r="D9" s="132"/>
      <c r="E9" s="133"/>
    </row>
    <row r="10" spans="1:8" x14ac:dyDescent="0.3">
      <c r="A10" t="s">
        <v>6</v>
      </c>
      <c r="B10" s="134"/>
      <c r="C10" s="135"/>
      <c r="D10" s="135"/>
      <c r="E10" s="136"/>
    </row>
    <row r="11" spans="1:8" x14ac:dyDescent="0.3">
      <c r="A11" t="s">
        <v>171</v>
      </c>
      <c r="B11" s="140"/>
      <c r="C11" s="141"/>
      <c r="D11" s="141"/>
      <c r="E11" s="142"/>
    </row>
    <row r="12" spans="1:8" x14ac:dyDescent="0.3">
      <c r="A12" t="s">
        <v>7</v>
      </c>
      <c r="B12" s="140"/>
      <c r="C12" s="141"/>
      <c r="D12" s="141"/>
      <c r="E12" s="142"/>
    </row>
    <row r="13" spans="1:8" x14ac:dyDescent="0.3">
      <c r="B13" s="88" t="s">
        <v>8</v>
      </c>
      <c r="C13" s="89" t="s">
        <v>9</v>
      </c>
      <c r="D13" s="89" t="s">
        <v>10</v>
      </c>
    </row>
    <row r="14" spans="1:8" x14ac:dyDescent="0.3">
      <c r="A14" t="s">
        <v>11</v>
      </c>
      <c r="B14" s="4"/>
      <c r="C14" s="4"/>
      <c r="D14" s="4"/>
    </row>
    <row r="15" spans="1:8" x14ac:dyDescent="0.3">
      <c r="A15" t="s">
        <v>12</v>
      </c>
      <c r="B15" s="4"/>
      <c r="C15" s="4"/>
      <c r="D15" s="4"/>
    </row>
    <row r="16" spans="1:8" x14ac:dyDescent="0.3">
      <c r="A16" t="s">
        <v>13</v>
      </c>
      <c r="D16" s="2"/>
      <c r="E16" s="2"/>
    </row>
    <row r="17" spans="1:16" ht="60" customHeight="1" x14ac:dyDescent="0.3">
      <c r="A17" s="137"/>
      <c r="B17" s="138"/>
      <c r="C17" s="138"/>
      <c r="D17" s="138"/>
      <c r="E17" s="138"/>
      <c r="F17" s="138"/>
      <c r="G17" s="138"/>
      <c r="H17" s="139"/>
    </row>
    <row r="18" spans="1:16" ht="15.75" customHeight="1" x14ac:dyDescent="0.3">
      <c r="D18" s="5"/>
      <c r="E18" s="2"/>
    </row>
    <row r="19" spans="1:16" ht="21.75" customHeight="1" x14ac:dyDescent="0.4">
      <c r="A19" s="6" t="s">
        <v>14</v>
      </c>
      <c r="E19" s="7"/>
      <c r="F19" s="8" t="s">
        <v>15</v>
      </c>
      <c r="G19" s="8" t="s">
        <v>16</v>
      </c>
      <c r="H19" s="8" t="s">
        <v>17</v>
      </c>
      <c r="I19" s="9"/>
      <c r="J19" s="8" t="s">
        <v>15</v>
      </c>
      <c r="K19" s="8" t="s">
        <v>16</v>
      </c>
      <c r="L19" s="8" t="s">
        <v>17</v>
      </c>
      <c r="M19" s="9"/>
      <c r="N19" s="8" t="s">
        <v>15</v>
      </c>
      <c r="O19" s="8" t="s">
        <v>16</v>
      </c>
      <c r="P19" s="8" t="s">
        <v>17</v>
      </c>
    </row>
    <row r="20" spans="1:16" x14ac:dyDescent="0.3">
      <c r="A20" s="10"/>
      <c r="E20" s="11" t="s">
        <v>19</v>
      </c>
      <c r="F20" s="12" t="s">
        <v>20</v>
      </c>
      <c r="G20" s="12" t="s">
        <v>20</v>
      </c>
      <c r="H20" s="12" t="s">
        <v>20</v>
      </c>
      <c r="I20" s="9" t="s">
        <v>174</v>
      </c>
      <c r="J20" s="12" t="s">
        <v>20</v>
      </c>
      <c r="K20" s="12" t="s">
        <v>20</v>
      </c>
      <c r="L20" s="12" t="s">
        <v>20</v>
      </c>
      <c r="M20" s="9" t="s">
        <v>175</v>
      </c>
      <c r="N20" s="12" t="s">
        <v>20</v>
      </c>
      <c r="O20" s="12" t="s">
        <v>20</v>
      </c>
      <c r="P20" s="12" t="s">
        <v>20</v>
      </c>
    </row>
    <row r="21" spans="1:16" x14ac:dyDescent="0.3">
      <c r="A21" s="13" t="s">
        <v>21</v>
      </c>
      <c r="B21" s="13"/>
      <c r="C21" s="13"/>
      <c r="D21" s="14"/>
      <c r="E21" s="15" t="s">
        <v>22</v>
      </c>
      <c r="F21" s="16" t="s">
        <v>23</v>
      </c>
      <c r="G21" s="16" t="s">
        <v>23</v>
      </c>
      <c r="H21" s="16" t="s">
        <v>23</v>
      </c>
      <c r="I21" s="15" t="s">
        <v>22</v>
      </c>
      <c r="J21" s="16" t="s">
        <v>23</v>
      </c>
      <c r="K21" s="16" t="s">
        <v>23</v>
      </c>
      <c r="L21" s="16" t="s">
        <v>23</v>
      </c>
      <c r="M21" s="15" t="s">
        <v>22</v>
      </c>
      <c r="N21" s="16" t="s">
        <v>23</v>
      </c>
      <c r="O21" s="16" t="s">
        <v>23</v>
      </c>
      <c r="P21" s="16" t="s">
        <v>23</v>
      </c>
    </row>
    <row r="22" spans="1:16" x14ac:dyDescent="0.3">
      <c r="A22" s="17" t="s">
        <v>24</v>
      </c>
      <c r="B22" s="108"/>
      <c r="C22" s="109"/>
      <c r="D22" s="110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3">
      <c r="A23" s="19" t="s">
        <v>25</v>
      </c>
      <c r="B23" s="108"/>
      <c r="C23" s="109"/>
      <c r="D23" s="110"/>
      <c r="E23" s="18">
        <v>10</v>
      </c>
      <c r="F23" s="18">
        <f t="shared" ref="F23:F30" si="0">+B23*E23</f>
        <v>0</v>
      </c>
      <c r="G23" s="18">
        <f t="shared" ref="G23:G30" si="1">+B23*E23</f>
        <v>0</v>
      </c>
      <c r="H23" s="18">
        <f t="shared" ref="H23:H30" si="2">+B23*E23</f>
        <v>0</v>
      </c>
      <c r="I23" s="18">
        <v>25</v>
      </c>
      <c r="J23" s="18">
        <f t="shared" ref="J23:J30" si="3">+B23*I23</f>
        <v>0</v>
      </c>
      <c r="K23" s="18">
        <f t="shared" ref="K23:K30" si="4">+B23*I23</f>
        <v>0</v>
      </c>
      <c r="L23" s="18">
        <f t="shared" ref="L23:L30" si="5">+B23*I23</f>
        <v>0</v>
      </c>
      <c r="M23" s="18">
        <v>50</v>
      </c>
      <c r="N23" s="18">
        <f t="shared" ref="N23:N30" si="6">+B23*M23</f>
        <v>0</v>
      </c>
      <c r="O23" s="18">
        <f t="shared" ref="O23:O30" si="7">+B23*M23</f>
        <v>0</v>
      </c>
      <c r="P23" s="18">
        <f t="shared" ref="P23:P30" si="8">+B23*M23</f>
        <v>0</v>
      </c>
    </row>
    <row r="24" spans="1:16" x14ac:dyDescent="0.3">
      <c r="A24" s="19" t="s">
        <v>26</v>
      </c>
      <c r="B24" s="108"/>
      <c r="C24" s="109"/>
      <c r="D24" s="110"/>
      <c r="E24" s="18">
        <v>10</v>
      </c>
      <c r="F24" s="18">
        <f t="shared" si="0"/>
        <v>0</v>
      </c>
      <c r="G24" s="18">
        <f t="shared" si="1"/>
        <v>0</v>
      </c>
      <c r="H24" s="18">
        <f t="shared" si="2"/>
        <v>0</v>
      </c>
      <c r="I24" s="18">
        <v>25</v>
      </c>
      <c r="J24" s="18">
        <f t="shared" si="3"/>
        <v>0</v>
      </c>
      <c r="K24" s="18">
        <f t="shared" si="4"/>
        <v>0</v>
      </c>
      <c r="L24" s="18">
        <f t="shared" si="5"/>
        <v>0</v>
      </c>
      <c r="M24" s="18">
        <v>50</v>
      </c>
      <c r="N24" s="18">
        <f t="shared" si="6"/>
        <v>0</v>
      </c>
      <c r="O24" s="18">
        <f t="shared" si="7"/>
        <v>0</v>
      </c>
      <c r="P24" s="18">
        <f t="shared" si="8"/>
        <v>0</v>
      </c>
    </row>
    <row r="25" spans="1:16" x14ac:dyDescent="0.3">
      <c r="A25" s="20" t="s">
        <v>27</v>
      </c>
      <c r="B25" s="108"/>
      <c r="C25" s="109"/>
      <c r="D25" s="110"/>
      <c r="E25" s="18">
        <v>25</v>
      </c>
      <c r="F25" s="18">
        <f t="shared" si="0"/>
        <v>0</v>
      </c>
      <c r="G25" s="18">
        <f t="shared" si="1"/>
        <v>0</v>
      </c>
      <c r="H25" s="18">
        <f t="shared" si="2"/>
        <v>0</v>
      </c>
      <c r="I25" s="18">
        <v>50</v>
      </c>
      <c r="J25" s="18">
        <f t="shared" si="3"/>
        <v>0</v>
      </c>
      <c r="K25" s="18">
        <f t="shared" si="4"/>
        <v>0</v>
      </c>
      <c r="L25" s="18">
        <f t="shared" si="5"/>
        <v>0</v>
      </c>
      <c r="M25" s="18">
        <v>75</v>
      </c>
      <c r="N25" s="18">
        <f t="shared" si="6"/>
        <v>0</v>
      </c>
      <c r="O25" s="18">
        <f t="shared" si="7"/>
        <v>0</v>
      </c>
      <c r="P25" s="18">
        <f t="shared" si="8"/>
        <v>0</v>
      </c>
    </row>
    <row r="26" spans="1:16" x14ac:dyDescent="0.3">
      <c r="A26" s="19" t="s">
        <v>28</v>
      </c>
      <c r="B26" s="108"/>
      <c r="C26" s="109"/>
      <c r="D26" s="110"/>
      <c r="E26" s="18">
        <v>50</v>
      </c>
      <c r="F26" s="18">
        <f t="shared" si="0"/>
        <v>0</v>
      </c>
      <c r="G26" s="18">
        <f t="shared" si="1"/>
        <v>0</v>
      </c>
      <c r="H26" s="18">
        <f t="shared" si="2"/>
        <v>0</v>
      </c>
      <c r="I26" s="18">
        <v>75</v>
      </c>
      <c r="J26" s="18">
        <f t="shared" si="3"/>
        <v>0</v>
      </c>
      <c r="K26" s="18">
        <f t="shared" si="4"/>
        <v>0</v>
      </c>
      <c r="L26" s="18">
        <f t="shared" si="5"/>
        <v>0</v>
      </c>
      <c r="M26" s="18">
        <v>100</v>
      </c>
      <c r="N26" s="18">
        <f t="shared" si="6"/>
        <v>0</v>
      </c>
      <c r="O26" s="18">
        <f t="shared" si="7"/>
        <v>0</v>
      </c>
      <c r="P26" s="18">
        <f t="shared" si="8"/>
        <v>0</v>
      </c>
    </row>
    <row r="27" spans="1:16" x14ac:dyDescent="0.3">
      <c r="A27" s="22" t="s">
        <v>29</v>
      </c>
      <c r="B27" s="108"/>
      <c r="C27" s="109"/>
      <c r="D27" s="110"/>
      <c r="E27" s="18">
        <v>25</v>
      </c>
      <c r="F27" s="18">
        <f t="shared" si="0"/>
        <v>0</v>
      </c>
      <c r="G27" s="18">
        <f t="shared" si="1"/>
        <v>0</v>
      </c>
      <c r="H27" s="18">
        <f t="shared" si="2"/>
        <v>0</v>
      </c>
      <c r="I27" s="18">
        <v>30</v>
      </c>
      <c r="J27" s="18">
        <f t="shared" si="3"/>
        <v>0</v>
      </c>
      <c r="K27" s="18">
        <f t="shared" si="4"/>
        <v>0</v>
      </c>
      <c r="L27" s="18">
        <f t="shared" si="5"/>
        <v>0</v>
      </c>
      <c r="M27" s="18">
        <v>50</v>
      </c>
      <c r="N27" s="18">
        <f t="shared" si="6"/>
        <v>0</v>
      </c>
      <c r="O27" s="18">
        <f t="shared" si="7"/>
        <v>0</v>
      </c>
      <c r="P27" s="18">
        <f t="shared" si="8"/>
        <v>0</v>
      </c>
    </row>
    <row r="28" spans="1:16" x14ac:dyDescent="0.3">
      <c r="A28" s="22" t="s">
        <v>30</v>
      </c>
      <c r="B28" s="108"/>
      <c r="C28" s="109"/>
      <c r="D28" s="110"/>
      <c r="E28" s="18">
        <v>25</v>
      </c>
      <c r="F28" s="18">
        <f t="shared" si="0"/>
        <v>0</v>
      </c>
      <c r="G28" s="18">
        <f t="shared" si="1"/>
        <v>0</v>
      </c>
      <c r="H28" s="18">
        <f t="shared" si="2"/>
        <v>0</v>
      </c>
      <c r="I28" s="18">
        <v>30</v>
      </c>
      <c r="J28" s="18">
        <f t="shared" si="3"/>
        <v>0</v>
      </c>
      <c r="K28" s="18">
        <f t="shared" si="4"/>
        <v>0</v>
      </c>
      <c r="L28" s="18">
        <f t="shared" si="5"/>
        <v>0</v>
      </c>
      <c r="M28" s="18">
        <v>50</v>
      </c>
      <c r="N28" s="18">
        <f t="shared" si="6"/>
        <v>0</v>
      </c>
      <c r="O28" s="18">
        <f t="shared" si="7"/>
        <v>0</v>
      </c>
      <c r="P28" s="18">
        <f t="shared" si="8"/>
        <v>0</v>
      </c>
    </row>
    <row r="29" spans="1:16" x14ac:dyDescent="0.3">
      <c r="A29" s="19" t="s">
        <v>31</v>
      </c>
      <c r="B29" s="108"/>
      <c r="C29" s="109"/>
      <c r="D29" s="110"/>
      <c r="E29" s="18">
        <v>15</v>
      </c>
      <c r="F29" s="18">
        <f t="shared" si="0"/>
        <v>0</v>
      </c>
      <c r="G29" s="18">
        <f t="shared" si="1"/>
        <v>0</v>
      </c>
      <c r="H29" s="18">
        <f t="shared" si="2"/>
        <v>0</v>
      </c>
      <c r="I29" s="18">
        <v>25</v>
      </c>
      <c r="J29" s="18">
        <f t="shared" si="3"/>
        <v>0</v>
      </c>
      <c r="K29" s="18">
        <f t="shared" si="4"/>
        <v>0</v>
      </c>
      <c r="L29" s="18">
        <f t="shared" si="5"/>
        <v>0</v>
      </c>
      <c r="M29" s="18">
        <v>35</v>
      </c>
      <c r="N29" s="18">
        <f t="shared" si="6"/>
        <v>0</v>
      </c>
      <c r="O29" s="18">
        <f t="shared" si="7"/>
        <v>0</v>
      </c>
      <c r="P29" s="18">
        <f t="shared" si="8"/>
        <v>0</v>
      </c>
    </row>
    <row r="30" spans="1:16" x14ac:dyDescent="0.3">
      <c r="A30" s="19" t="s">
        <v>32</v>
      </c>
      <c r="B30" s="108"/>
      <c r="C30" s="109"/>
      <c r="D30" s="110"/>
      <c r="E30" s="18">
        <v>10</v>
      </c>
      <c r="F30" s="18">
        <f t="shared" si="0"/>
        <v>0</v>
      </c>
      <c r="G30" s="18">
        <f t="shared" si="1"/>
        <v>0</v>
      </c>
      <c r="H30" s="18">
        <f t="shared" si="2"/>
        <v>0</v>
      </c>
      <c r="I30" s="18">
        <v>15</v>
      </c>
      <c r="J30" s="18">
        <f t="shared" si="3"/>
        <v>0</v>
      </c>
      <c r="K30" s="18">
        <f t="shared" si="4"/>
        <v>0</v>
      </c>
      <c r="L30" s="18">
        <f t="shared" si="5"/>
        <v>0</v>
      </c>
      <c r="M30" s="18">
        <v>25</v>
      </c>
      <c r="N30" s="18">
        <f t="shared" si="6"/>
        <v>0</v>
      </c>
      <c r="O30" s="18">
        <f t="shared" si="7"/>
        <v>0</v>
      </c>
      <c r="P30" s="18">
        <f t="shared" si="8"/>
        <v>0</v>
      </c>
    </row>
    <row r="31" spans="1:16" x14ac:dyDescent="0.3">
      <c r="A31" s="21" t="s">
        <v>33</v>
      </c>
      <c r="B31" s="108"/>
      <c r="C31" s="109"/>
      <c r="D31" s="110"/>
      <c r="E31" s="122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</row>
    <row r="32" spans="1:16" x14ac:dyDescent="0.3">
      <c r="A32" s="19" t="s">
        <v>34</v>
      </c>
      <c r="B32" s="108"/>
      <c r="C32" s="109"/>
      <c r="D32" s="110"/>
      <c r="E32" s="18">
        <v>150</v>
      </c>
      <c r="F32" s="18">
        <f t="shared" ref="F32:F38" si="9">+B32*E32</f>
        <v>0</v>
      </c>
      <c r="G32" s="18">
        <f t="shared" ref="G32:G39" si="10">+B32*E32</f>
        <v>0</v>
      </c>
      <c r="H32" s="18">
        <f t="shared" ref="H32:H38" si="11">+B32*E32</f>
        <v>0</v>
      </c>
      <c r="I32" s="18">
        <v>250</v>
      </c>
      <c r="J32" s="18">
        <f t="shared" ref="J32:J38" si="12">+B32*I32</f>
        <v>0</v>
      </c>
      <c r="K32" s="18">
        <f t="shared" ref="K32:K39" si="13">+B32*I32</f>
        <v>0</v>
      </c>
      <c r="L32" s="18">
        <f t="shared" ref="L32:L38" si="14">+B32*I32</f>
        <v>0</v>
      </c>
      <c r="M32" s="18">
        <v>300</v>
      </c>
      <c r="N32" s="18">
        <f t="shared" ref="N32:N38" si="15">+B32*M32</f>
        <v>0</v>
      </c>
      <c r="O32" s="18">
        <f t="shared" ref="O32:O39" si="16">+B32*M32</f>
        <v>0</v>
      </c>
      <c r="P32" s="18">
        <f t="shared" ref="P32:P38" si="17">+B32*M32</f>
        <v>0</v>
      </c>
    </row>
    <row r="33" spans="1:16" x14ac:dyDescent="0.3">
      <c r="A33" s="19" t="s">
        <v>160</v>
      </c>
      <c r="B33" s="108"/>
      <c r="C33" s="109"/>
      <c r="D33" s="110"/>
      <c r="E33" s="18">
        <v>20</v>
      </c>
      <c r="F33" s="18">
        <f t="shared" si="9"/>
        <v>0</v>
      </c>
      <c r="G33" s="18">
        <f t="shared" si="10"/>
        <v>0</v>
      </c>
      <c r="H33" s="18">
        <f t="shared" si="11"/>
        <v>0</v>
      </c>
      <c r="I33" s="18">
        <v>25</v>
      </c>
      <c r="J33" s="18">
        <f t="shared" si="12"/>
        <v>0</v>
      </c>
      <c r="K33" s="18">
        <f t="shared" si="13"/>
        <v>0</v>
      </c>
      <c r="L33" s="18">
        <f t="shared" si="14"/>
        <v>0</v>
      </c>
      <c r="M33" s="18">
        <v>40</v>
      </c>
      <c r="N33" s="18">
        <f t="shared" si="15"/>
        <v>0</v>
      </c>
      <c r="O33" s="18">
        <f t="shared" si="16"/>
        <v>0</v>
      </c>
      <c r="P33" s="18">
        <f t="shared" si="17"/>
        <v>0</v>
      </c>
    </row>
    <row r="34" spans="1:16" s="24" customFormat="1" x14ac:dyDescent="0.3">
      <c r="A34" s="22" t="s">
        <v>35</v>
      </c>
      <c r="B34" s="108"/>
      <c r="C34" s="109"/>
      <c r="D34" s="110"/>
      <c r="E34" s="23">
        <v>200</v>
      </c>
      <c r="F34" s="23">
        <f t="shared" si="9"/>
        <v>0</v>
      </c>
      <c r="G34" s="23">
        <f t="shared" si="10"/>
        <v>0</v>
      </c>
      <c r="H34" s="23">
        <f t="shared" si="11"/>
        <v>0</v>
      </c>
      <c r="I34" s="23">
        <v>250</v>
      </c>
      <c r="J34" s="23">
        <f t="shared" si="12"/>
        <v>0</v>
      </c>
      <c r="K34" s="23">
        <f t="shared" si="13"/>
        <v>0</v>
      </c>
      <c r="L34" s="23">
        <f t="shared" si="14"/>
        <v>0</v>
      </c>
      <c r="M34" s="23">
        <v>300</v>
      </c>
      <c r="N34" s="23">
        <f t="shared" si="15"/>
        <v>0</v>
      </c>
      <c r="O34" s="23">
        <f t="shared" si="16"/>
        <v>0</v>
      </c>
      <c r="P34" s="23">
        <f t="shared" si="17"/>
        <v>0</v>
      </c>
    </row>
    <row r="35" spans="1:16" x14ac:dyDescent="0.3">
      <c r="A35" s="19" t="s">
        <v>168</v>
      </c>
      <c r="B35" s="108"/>
      <c r="C35" s="109"/>
      <c r="D35" s="110"/>
      <c r="E35" s="18">
        <v>50</v>
      </c>
      <c r="F35" s="18">
        <f t="shared" si="9"/>
        <v>0</v>
      </c>
      <c r="G35" s="18">
        <f t="shared" si="10"/>
        <v>0</v>
      </c>
      <c r="H35" s="18">
        <f t="shared" si="11"/>
        <v>0</v>
      </c>
      <c r="I35" s="18">
        <v>75</v>
      </c>
      <c r="J35" s="18">
        <f t="shared" si="12"/>
        <v>0</v>
      </c>
      <c r="K35" s="18">
        <f t="shared" si="13"/>
        <v>0</v>
      </c>
      <c r="L35" s="18">
        <f t="shared" si="14"/>
        <v>0</v>
      </c>
      <c r="M35" s="18">
        <v>100</v>
      </c>
      <c r="N35" s="18">
        <f t="shared" si="15"/>
        <v>0</v>
      </c>
      <c r="O35" s="18">
        <f t="shared" si="16"/>
        <v>0</v>
      </c>
      <c r="P35" s="18">
        <f t="shared" si="17"/>
        <v>0</v>
      </c>
    </row>
    <row r="36" spans="1:16" x14ac:dyDescent="0.3">
      <c r="A36" s="19" t="s">
        <v>36</v>
      </c>
      <c r="B36" s="108"/>
      <c r="C36" s="109"/>
      <c r="D36" s="110"/>
      <c r="E36" s="18">
        <v>25</v>
      </c>
      <c r="F36" s="18">
        <f t="shared" si="9"/>
        <v>0</v>
      </c>
      <c r="G36" s="18">
        <f t="shared" si="10"/>
        <v>0</v>
      </c>
      <c r="H36" s="18">
        <f t="shared" si="11"/>
        <v>0</v>
      </c>
      <c r="I36" s="18">
        <v>30</v>
      </c>
      <c r="J36" s="18">
        <f t="shared" si="12"/>
        <v>0</v>
      </c>
      <c r="K36" s="18">
        <f t="shared" si="13"/>
        <v>0</v>
      </c>
      <c r="L36" s="18">
        <f t="shared" si="14"/>
        <v>0</v>
      </c>
      <c r="M36" s="18">
        <v>50</v>
      </c>
      <c r="N36" s="18">
        <f t="shared" si="15"/>
        <v>0</v>
      </c>
      <c r="O36" s="18">
        <f t="shared" si="16"/>
        <v>0</v>
      </c>
      <c r="P36" s="18">
        <f t="shared" si="17"/>
        <v>0</v>
      </c>
    </row>
    <row r="37" spans="1:16" x14ac:dyDescent="0.3">
      <c r="A37" s="19" t="s">
        <v>37</v>
      </c>
      <c r="B37" s="108"/>
      <c r="C37" s="109"/>
      <c r="D37" s="110"/>
      <c r="E37" s="18">
        <v>25</v>
      </c>
      <c r="F37" s="18">
        <f t="shared" si="9"/>
        <v>0</v>
      </c>
      <c r="G37" s="18">
        <f t="shared" si="10"/>
        <v>0</v>
      </c>
      <c r="H37" s="18">
        <f t="shared" si="11"/>
        <v>0</v>
      </c>
      <c r="I37" s="18">
        <v>30</v>
      </c>
      <c r="J37" s="18">
        <f t="shared" si="12"/>
        <v>0</v>
      </c>
      <c r="K37" s="18">
        <f t="shared" si="13"/>
        <v>0</v>
      </c>
      <c r="L37" s="18">
        <f t="shared" si="14"/>
        <v>0</v>
      </c>
      <c r="M37" s="18">
        <v>50</v>
      </c>
      <c r="N37" s="18">
        <f t="shared" si="15"/>
        <v>0</v>
      </c>
      <c r="O37" s="18">
        <f t="shared" si="16"/>
        <v>0</v>
      </c>
      <c r="P37" s="18">
        <f t="shared" si="17"/>
        <v>0</v>
      </c>
    </row>
    <row r="38" spans="1:16" x14ac:dyDescent="0.3">
      <c r="A38" s="19" t="s">
        <v>159</v>
      </c>
      <c r="B38" s="108"/>
      <c r="C38" s="109"/>
      <c r="D38" s="110"/>
      <c r="E38" s="18">
        <v>650</v>
      </c>
      <c r="F38" s="18">
        <f t="shared" si="9"/>
        <v>0</v>
      </c>
      <c r="G38" s="18">
        <f t="shared" si="10"/>
        <v>0</v>
      </c>
      <c r="H38" s="18">
        <f t="shared" si="11"/>
        <v>0</v>
      </c>
      <c r="I38" s="18">
        <v>750</v>
      </c>
      <c r="J38" s="18">
        <f t="shared" si="12"/>
        <v>0</v>
      </c>
      <c r="K38" s="18">
        <f t="shared" si="13"/>
        <v>0</v>
      </c>
      <c r="L38" s="18">
        <f t="shared" si="14"/>
        <v>0</v>
      </c>
      <c r="M38" s="18">
        <v>1000</v>
      </c>
      <c r="N38" s="18">
        <f t="shared" si="15"/>
        <v>0</v>
      </c>
      <c r="O38" s="18">
        <f t="shared" si="16"/>
        <v>0</v>
      </c>
      <c r="P38" s="18">
        <f t="shared" si="17"/>
        <v>0</v>
      </c>
    </row>
    <row r="39" spans="1:16" x14ac:dyDescent="0.3">
      <c r="A39" s="22" t="s">
        <v>158</v>
      </c>
      <c r="B39" s="108"/>
      <c r="C39" s="109"/>
      <c r="D39" s="110"/>
      <c r="E39" s="18">
        <v>2500</v>
      </c>
      <c r="F39" s="18">
        <f>B39*E39</f>
        <v>0</v>
      </c>
      <c r="G39" s="18">
        <f t="shared" si="10"/>
        <v>0</v>
      </c>
      <c r="H39" s="18">
        <f>B39*E39</f>
        <v>0</v>
      </c>
      <c r="I39" s="18">
        <v>3500</v>
      </c>
      <c r="J39" s="18">
        <f>B39*I39</f>
        <v>0</v>
      </c>
      <c r="K39" s="18">
        <f t="shared" si="13"/>
        <v>0</v>
      </c>
      <c r="L39" s="18">
        <f>B39*I39</f>
        <v>0</v>
      </c>
      <c r="M39" s="18">
        <v>4700</v>
      </c>
      <c r="N39" s="18">
        <f>B39*M39</f>
        <v>0</v>
      </c>
      <c r="O39" s="18">
        <f t="shared" si="16"/>
        <v>0</v>
      </c>
      <c r="P39" s="18">
        <f>B39*M39</f>
        <v>0</v>
      </c>
    </row>
    <row r="40" spans="1:16" x14ac:dyDescent="0.3">
      <c r="A40" s="21" t="s">
        <v>38</v>
      </c>
      <c r="B40" s="108"/>
      <c r="C40" s="109"/>
      <c r="D40" s="110"/>
      <c r="E40" s="122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</row>
    <row r="41" spans="1:16" x14ac:dyDescent="0.3">
      <c r="A41" s="19" t="s">
        <v>39</v>
      </c>
      <c r="B41" s="108"/>
      <c r="C41" s="109"/>
      <c r="D41" s="110"/>
      <c r="E41" s="18">
        <v>20</v>
      </c>
      <c r="F41" s="18">
        <f t="shared" ref="F41:F52" si="18">+B41*E41</f>
        <v>0</v>
      </c>
      <c r="G41" s="18">
        <f t="shared" ref="G41:G52" si="19">+B41*E41</f>
        <v>0</v>
      </c>
      <c r="H41" s="18">
        <f t="shared" ref="H41:H52" si="20">+B41*E41</f>
        <v>0</v>
      </c>
      <c r="I41" s="18">
        <v>30</v>
      </c>
      <c r="J41" s="18">
        <f t="shared" ref="J41:J52" si="21">+B41*I41</f>
        <v>0</v>
      </c>
      <c r="K41" s="18">
        <f t="shared" ref="K41:K52" si="22">+B41*I41</f>
        <v>0</v>
      </c>
      <c r="L41" s="18">
        <f t="shared" ref="L41:L52" si="23">+B41*I41</f>
        <v>0</v>
      </c>
      <c r="M41" s="18">
        <v>50</v>
      </c>
      <c r="N41" s="18">
        <f t="shared" ref="N41:N52" si="24">+B41*M41</f>
        <v>0</v>
      </c>
      <c r="O41" s="18">
        <f t="shared" ref="O41:O52" si="25">+B41*M41</f>
        <v>0</v>
      </c>
      <c r="P41" s="18">
        <f t="shared" ref="P41:P52" si="26">+B41*M41</f>
        <v>0</v>
      </c>
    </row>
    <row r="42" spans="1:16" x14ac:dyDescent="0.3">
      <c r="A42" s="19" t="s">
        <v>40</v>
      </c>
      <c r="B42" s="108"/>
      <c r="C42" s="109"/>
      <c r="D42" s="110"/>
      <c r="E42" s="18">
        <v>10</v>
      </c>
      <c r="F42" s="18">
        <f t="shared" si="18"/>
        <v>0</v>
      </c>
      <c r="G42" s="18">
        <f t="shared" si="19"/>
        <v>0</v>
      </c>
      <c r="H42" s="18">
        <f t="shared" si="20"/>
        <v>0</v>
      </c>
      <c r="I42" s="18">
        <v>20</v>
      </c>
      <c r="J42" s="18">
        <f t="shared" si="21"/>
        <v>0</v>
      </c>
      <c r="K42" s="18">
        <f t="shared" si="22"/>
        <v>0</v>
      </c>
      <c r="L42" s="18">
        <f t="shared" si="23"/>
        <v>0</v>
      </c>
      <c r="M42" s="18">
        <v>30</v>
      </c>
      <c r="N42" s="18">
        <f t="shared" si="24"/>
        <v>0</v>
      </c>
      <c r="O42" s="18">
        <f t="shared" si="25"/>
        <v>0</v>
      </c>
      <c r="P42" s="18">
        <f t="shared" si="26"/>
        <v>0</v>
      </c>
    </row>
    <row r="43" spans="1:16" x14ac:dyDescent="0.3">
      <c r="A43" s="19" t="s">
        <v>41</v>
      </c>
      <c r="B43" s="108"/>
      <c r="C43" s="109"/>
      <c r="D43" s="110"/>
      <c r="E43" s="18">
        <v>25</v>
      </c>
      <c r="F43" s="18">
        <f t="shared" si="18"/>
        <v>0</v>
      </c>
      <c r="G43" s="18">
        <f t="shared" si="19"/>
        <v>0</v>
      </c>
      <c r="H43" s="18">
        <f t="shared" si="20"/>
        <v>0</v>
      </c>
      <c r="I43" s="18">
        <v>40</v>
      </c>
      <c r="J43" s="18">
        <f t="shared" si="21"/>
        <v>0</v>
      </c>
      <c r="K43" s="18">
        <f t="shared" si="22"/>
        <v>0</v>
      </c>
      <c r="L43" s="18">
        <f t="shared" si="23"/>
        <v>0</v>
      </c>
      <c r="M43" s="18">
        <v>50</v>
      </c>
      <c r="N43" s="18">
        <f t="shared" si="24"/>
        <v>0</v>
      </c>
      <c r="O43" s="18">
        <f t="shared" si="25"/>
        <v>0</v>
      </c>
      <c r="P43" s="18">
        <f t="shared" si="26"/>
        <v>0</v>
      </c>
    </row>
    <row r="44" spans="1:16" x14ac:dyDescent="0.3">
      <c r="A44" s="19" t="s">
        <v>42</v>
      </c>
      <c r="B44" s="108"/>
      <c r="C44" s="109"/>
      <c r="D44" s="110"/>
      <c r="E44" s="18">
        <v>10</v>
      </c>
      <c r="F44" s="18">
        <f t="shared" si="18"/>
        <v>0</v>
      </c>
      <c r="G44" s="18">
        <f t="shared" si="19"/>
        <v>0</v>
      </c>
      <c r="H44" s="18">
        <f t="shared" si="20"/>
        <v>0</v>
      </c>
      <c r="I44" s="18">
        <v>15</v>
      </c>
      <c r="J44" s="18">
        <f t="shared" si="21"/>
        <v>0</v>
      </c>
      <c r="K44" s="18">
        <f t="shared" si="22"/>
        <v>0</v>
      </c>
      <c r="L44" s="18">
        <f t="shared" si="23"/>
        <v>0</v>
      </c>
      <c r="M44" s="18">
        <v>15</v>
      </c>
      <c r="N44" s="18">
        <f t="shared" si="24"/>
        <v>0</v>
      </c>
      <c r="O44" s="18">
        <f t="shared" si="25"/>
        <v>0</v>
      </c>
      <c r="P44" s="18">
        <f t="shared" si="26"/>
        <v>0</v>
      </c>
    </row>
    <row r="45" spans="1:16" x14ac:dyDescent="0.3">
      <c r="A45" s="19" t="s">
        <v>43</v>
      </c>
      <c r="B45" s="108"/>
      <c r="C45" s="109"/>
      <c r="D45" s="110"/>
      <c r="E45" s="18">
        <v>150</v>
      </c>
      <c r="F45" s="18">
        <f t="shared" si="18"/>
        <v>0</v>
      </c>
      <c r="G45" s="18">
        <f t="shared" si="19"/>
        <v>0</v>
      </c>
      <c r="H45" s="18">
        <f t="shared" si="20"/>
        <v>0</v>
      </c>
      <c r="I45" s="18">
        <v>300</v>
      </c>
      <c r="J45" s="18">
        <f t="shared" si="21"/>
        <v>0</v>
      </c>
      <c r="K45" s="18">
        <f t="shared" si="22"/>
        <v>0</v>
      </c>
      <c r="L45" s="18">
        <f t="shared" si="23"/>
        <v>0</v>
      </c>
      <c r="M45" s="18">
        <v>300</v>
      </c>
      <c r="N45" s="18">
        <f t="shared" si="24"/>
        <v>0</v>
      </c>
      <c r="O45" s="18">
        <f t="shared" si="25"/>
        <v>0</v>
      </c>
      <c r="P45" s="18">
        <f t="shared" si="26"/>
        <v>0</v>
      </c>
    </row>
    <row r="46" spans="1:16" x14ac:dyDescent="0.3">
      <c r="A46" s="19" t="s">
        <v>44</v>
      </c>
      <c r="B46" s="108"/>
      <c r="C46" s="109"/>
      <c r="D46" s="110"/>
      <c r="E46" s="18">
        <v>10</v>
      </c>
      <c r="F46" s="18">
        <f t="shared" si="18"/>
        <v>0</v>
      </c>
      <c r="G46" s="18">
        <f t="shared" si="19"/>
        <v>0</v>
      </c>
      <c r="H46" s="18">
        <f t="shared" si="20"/>
        <v>0</v>
      </c>
      <c r="I46" s="18">
        <v>15</v>
      </c>
      <c r="J46" s="18">
        <f t="shared" si="21"/>
        <v>0</v>
      </c>
      <c r="K46" s="18">
        <f t="shared" si="22"/>
        <v>0</v>
      </c>
      <c r="L46" s="18">
        <f t="shared" si="23"/>
        <v>0</v>
      </c>
      <c r="M46" s="18">
        <v>25</v>
      </c>
      <c r="N46" s="18">
        <f t="shared" si="24"/>
        <v>0</v>
      </c>
      <c r="O46" s="18">
        <f t="shared" si="25"/>
        <v>0</v>
      </c>
      <c r="P46" s="18">
        <f t="shared" si="26"/>
        <v>0</v>
      </c>
    </row>
    <row r="47" spans="1:16" x14ac:dyDescent="0.3">
      <c r="A47" s="25" t="s">
        <v>45</v>
      </c>
      <c r="B47" s="108"/>
      <c r="C47" s="109"/>
      <c r="D47" s="110"/>
      <c r="E47" s="26">
        <v>10</v>
      </c>
      <c r="F47" s="18">
        <f t="shared" si="18"/>
        <v>0</v>
      </c>
      <c r="G47" s="18">
        <f t="shared" si="19"/>
        <v>0</v>
      </c>
      <c r="H47" s="18">
        <f t="shared" si="20"/>
        <v>0</v>
      </c>
      <c r="I47" s="26">
        <v>15</v>
      </c>
      <c r="J47" s="18">
        <f t="shared" si="21"/>
        <v>0</v>
      </c>
      <c r="K47" s="18">
        <f t="shared" si="22"/>
        <v>0</v>
      </c>
      <c r="L47" s="18">
        <f t="shared" si="23"/>
        <v>0</v>
      </c>
      <c r="M47" s="26">
        <v>25</v>
      </c>
      <c r="N47" s="18">
        <f t="shared" si="24"/>
        <v>0</v>
      </c>
      <c r="O47" s="18">
        <f t="shared" si="25"/>
        <v>0</v>
      </c>
      <c r="P47" s="18">
        <f t="shared" si="26"/>
        <v>0</v>
      </c>
    </row>
    <row r="48" spans="1:16" s="24" customFormat="1" x14ac:dyDescent="0.3">
      <c r="A48" s="27" t="s">
        <v>46</v>
      </c>
      <c r="B48" s="108"/>
      <c r="C48" s="109"/>
      <c r="D48" s="110"/>
      <c r="E48" s="28">
        <v>175</v>
      </c>
      <c r="F48" s="23">
        <f t="shared" si="18"/>
        <v>0</v>
      </c>
      <c r="G48" s="23">
        <f t="shared" si="19"/>
        <v>0</v>
      </c>
      <c r="H48" s="23">
        <f t="shared" si="20"/>
        <v>0</v>
      </c>
      <c r="I48" s="28">
        <v>350</v>
      </c>
      <c r="J48" s="23">
        <f t="shared" si="21"/>
        <v>0</v>
      </c>
      <c r="K48" s="23">
        <f t="shared" si="22"/>
        <v>0</v>
      </c>
      <c r="L48" s="23">
        <f t="shared" si="23"/>
        <v>0</v>
      </c>
      <c r="M48" s="28">
        <v>350</v>
      </c>
      <c r="N48" s="23">
        <f t="shared" si="24"/>
        <v>0</v>
      </c>
      <c r="O48" s="23">
        <f t="shared" si="25"/>
        <v>0</v>
      </c>
      <c r="P48" s="23">
        <f t="shared" si="26"/>
        <v>0</v>
      </c>
    </row>
    <row r="49" spans="1:16" x14ac:dyDescent="0.3">
      <c r="A49" s="25" t="s">
        <v>47</v>
      </c>
      <c r="B49" s="108"/>
      <c r="C49" s="109"/>
      <c r="D49" s="110"/>
      <c r="E49" s="26">
        <v>10</v>
      </c>
      <c r="F49" s="18">
        <f t="shared" si="18"/>
        <v>0</v>
      </c>
      <c r="G49" s="18">
        <f t="shared" si="19"/>
        <v>0</v>
      </c>
      <c r="H49" s="18">
        <f t="shared" si="20"/>
        <v>0</v>
      </c>
      <c r="I49" s="26">
        <v>15</v>
      </c>
      <c r="J49" s="18">
        <f t="shared" si="21"/>
        <v>0</v>
      </c>
      <c r="K49" s="18">
        <f t="shared" si="22"/>
        <v>0</v>
      </c>
      <c r="L49" s="18">
        <f t="shared" si="23"/>
        <v>0</v>
      </c>
      <c r="M49" s="26">
        <v>20</v>
      </c>
      <c r="N49" s="18">
        <f t="shared" si="24"/>
        <v>0</v>
      </c>
      <c r="O49" s="18">
        <f t="shared" si="25"/>
        <v>0</v>
      </c>
      <c r="P49" s="18">
        <f t="shared" si="26"/>
        <v>0</v>
      </c>
    </row>
    <row r="50" spans="1:16" x14ac:dyDescent="0.3">
      <c r="A50" s="27" t="s">
        <v>164</v>
      </c>
      <c r="B50" s="78"/>
      <c r="C50" s="79"/>
      <c r="D50" s="81"/>
      <c r="E50" s="26">
        <v>15</v>
      </c>
      <c r="F50" s="18">
        <f t="shared" si="18"/>
        <v>0</v>
      </c>
      <c r="G50" s="18">
        <f t="shared" si="19"/>
        <v>0</v>
      </c>
      <c r="H50" s="18">
        <f t="shared" si="20"/>
        <v>0</v>
      </c>
      <c r="I50" s="26">
        <v>25</v>
      </c>
      <c r="J50" s="18">
        <f t="shared" si="21"/>
        <v>0</v>
      </c>
      <c r="K50" s="18">
        <f t="shared" si="22"/>
        <v>0</v>
      </c>
      <c r="L50" s="18">
        <f t="shared" si="23"/>
        <v>0</v>
      </c>
      <c r="M50" s="26">
        <v>35</v>
      </c>
      <c r="N50" s="18">
        <f t="shared" si="24"/>
        <v>0</v>
      </c>
      <c r="O50" s="18">
        <f t="shared" si="25"/>
        <v>0</v>
      </c>
      <c r="P50" s="18">
        <f t="shared" si="26"/>
        <v>0</v>
      </c>
    </row>
    <row r="51" spans="1:16" x14ac:dyDescent="0.3">
      <c r="A51" s="25" t="s">
        <v>165</v>
      </c>
      <c r="B51" s="108"/>
      <c r="C51" s="109"/>
      <c r="D51" s="110"/>
      <c r="E51" s="26">
        <v>25</v>
      </c>
      <c r="F51" s="18">
        <f t="shared" si="18"/>
        <v>0</v>
      </c>
      <c r="G51" s="18">
        <f t="shared" si="19"/>
        <v>0</v>
      </c>
      <c r="H51" s="18">
        <f t="shared" si="20"/>
        <v>0</v>
      </c>
      <c r="I51" s="26">
        <v>40</v>
      </c>
      <c r="J51" s="18">
        <f t="shared" si="21"/>
        <v>0</v>
      </c>
      <c r="K51" s="18">
        <f t="shared" si="22"/>
        <v>0</v>
      </c>
      <c r="L51" s="18">
        <f t="shared" si="23"/>
        <v>0</v>
      </c>
      <c r="M51" s="26">
        <v>75</v>
      </c>
      <c r="N51" s="18">
        <f t="shared" si="24"/>
        <v>0</v>
      </c>
      <c r="O51" s="18">
        <f t="shared" si="25"/>
        <v>0</v>
      </c>
      <c r="P51" s="18">
        <f t="shared" si="26"/>
        <v>0</v>
      </c>
    </row>
    <row r="52" spans="1:16" x14ac:dyDescent="0.3">
      <c r="A52" s="19" t="s">
        <v>48</v>
      </c>
      <c r="B52" s="108"/>
      <c r="C52" s="109"/>
      <c r="D52" s="110"/>
      <c r="E52" s="18">
        <v>10</v>
      </c>
      <c r="F52" s="18">
        <f t="shared" si="18"/>
        <v>0</v>
      </c>
      <c r="G52" s="18">
        <f t="shared" si="19"/>
        <v>0</v>
      </c>
      <c r="H52" s="18">
        <f t="shared" si="20"/>
        <v>0</v>
      </c>
      <c r="I52" s="18">
        <v>15</v>
      </c>
      <c r="J52" s="18">
        <f t="shared" si="21"/>
        <v>0</v>
      </c>
      <c r="K52" s="18">
        <f t="shared" si="22"/>
        <v>0</v>
      </c>
      <c r="L52" s="18">
        <f t="shared" si="23"/>
        <v>0</v>
      </c>
      <c r="M52" s="18">
        <v>20</v>
      </c>
      <c r="N52" s="18">
        <f t="shared" si="24"/>
        <v>0</v>
      </c>
      <c r="O52" s="18">
        <f t="shared" si="25"/>
        <v>0</v>
      </c>
      <c r="P52" s="18">
        <f t="shared" si="26"/>
        <v>0</v>
      </c>
    </row>
    <row r="53" spans="1:16" x14ac:dyDescent="0.3">
      <c r="A53" s="92" t="s">
        <v>139</v>
      </c>
      <c r="B53" s="109"/>
      <c r="C53" s="109"/>
      <c r="D53" s="110"/>
      <c r="E53" s="117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</row>
    <row r="54" spans="1:16" x14ac:dyDescent="0.3">
      <c r="A54" s="92" t="s">
        <v>140</v>
      </c>
      <c r="B54" s="109"/>
      <c r="C54" s="109"/>
      <c r="D54" s="110"/>
      <c r="E54" s="119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</row>
    <row r="55" spans="1:16" x14ac:dyDescent="0.3">
      <c r="B55" s="108"/>
      <c r="C55" s="109"/>
      <c r="D55" s="110"/>
      <c r="E55" s="87"/>
      <c r="F55" s="86">
        <f>+B55*E55</f>
        <v>0</v>
      </c>
      <c r="G55" s="56">
        <f>+B55*E55</f>
        <v>0</v>
      </c>
      <c r="H55" s="56">
        <f>+B55*E55</f>
        <v>0</v>
      </c>
      <c r="I55" s="87"/>
      <c r="J55" s="86">
        <f>+F55*I55</f>
        <v>0</v>
      </c>
      <c r="K55" s="56">
        <f>+F55*I55</f>
        <v>0</v>
      </c>
      <c r="L55" s="56">
        <f>+F55*I55</f>
        <v>0</v>
      </c>
      <c r="M55" s="87"/>
      <c r="N55" s="86">
        <f>+J55*M55</f>
        <v>0</v>
      </c>
      <c r="O55" s="56">
        <f>+J55*M55</f>
        <v>0</v>
      </c>
      <c r="P55" s="56">
        <f>+J55*M55</f>
        <v>0</v>
      </c>
    </row>
    <row r="56" spans="1:16" ht="15" thickBot="1" x14ac:dyDescent="0.35">
      <c r="A56" s="29"/>
      <c r="B56" s="30"/>
      <c r="C56" s="30"/>
      <c r="D56" s="30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ht="15" thickBot="1" x14ac:dyDescent="0.35">
      <c r="A57" s="32" t="s">
        <v>49</v>
      </c>
      <c r="B57" s="111"/>
      <c r="C57" s="111"/>
      <c r="D57" s="111"/>
      <c r="E57" s="33"/>
      <c r="F57" s="34">
        <f>SUM(F22:F56)</f>
        <v>0</v>
      </c>
      <c r="G57" s="35">
        <f>SUM(G22:G56)</f>
        <v>0</v>
      </c>
      <c r="H57" s="36">
        <f>SUM(H22:H56)</f>
        <v>0</v>
      </c>
      <c r="I57" s="33"/>
      <c r="J57" s="34">
        <f>SUM(J22:J56)</f>
        <v>0</v>
      </c>
      <c r="K57" s="35">
        <f>SUM(K22:K56)</f>
        <v>0</v>
      </c>
      <c r="L57" s="36">
        <f>SUM(L22:L56)</f>
        <v>0</v>
      </c>
      <c r="M57" s="33"/>
      <c r="N57" s="34">
        <f>SUM(N22:N56)</f>
        <v>0</v>
      </c>
      <c r="O57" s="35">
        <f>SUM(O22:O56)</f>
        <v>0</v>
      </c>
      <c r="P57" s="36">
        <f>SUM(P22:P56)</f>
        <v>0</v>
      </c>
    </row>
    <row r="58" spans="1:16" x14ac:dyDescent="0.3">
      <c r="B58" s="124"/>
      <c r="C58" s="124"/>
      <c r="D58" s="124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21" x14ac:dyDescent="0.4">
      <c r="A59" s="6" t="s">
        <v>50</v>
      </c>
      <c r="B59" s="37"/>
      <c r="C59" s="37"/>
      <c r="D59" s="37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  <row r="60" spans="1:16" x14ac:dyDescent="0.3">
      <c r="A60" s="10" t="s">
        <v>18</v>
      </c>
      <c r="B60" s="37"/>
      <c r="C60" s="37"/>
      <c r="D60" s="37"/>
      <c r="E60" s="7"/>
      <c r="F60" s="8" t="s">
        <v>15</v>
      </c>
      <c r="G60" s="8" t="s">
        <v>16</v>
      </c>
      <c r="H60" s="8" t="s">
        <v>17</v>
      </c>
      <c r="I60" s="9"/>
      <c r="J60" s="8" t="s">
        <v>15</v>
      </c>
      <c r="K60" s="8" t="s">
        <v>16</v>
      </c>
      <c r="L60" s="8" t="s">
        <v>17</v>
      </c>
      <c r="M60" s="9"/>
      <c r="N60" s="12" t="s">
        <v>15</v>
      </c>
      <c r="O60" s="12" t="s">
        <v>16</v>
      </c>
      <c r="P60" s="12" t="s">
        <v>17</v>
      </c>
    </row>
    <row r="61" spans="1:16" x14ac:dyDescent="0.3">
      <c r="A61" s="40" t="s">
        <v>51</v>
      </c>
      <c r="B61" s="13"/>
      <c r="C61" s="13"/>
      <c r="D61" s="41"/>
      <c r="E61" s="11" t="s">
        <v>19</v>
      </c>
      <c r="F61" s="12" t="s">
        <v>20</v>
      </c>
      <c r="G61" s="12" t="s">
        <v>20</v>
      </c>
      <c r="H61" s="12" t="s">
        <v>20</v>
      </c>
      <c r="I61" s="9" t="s">
        <v>174</v>
      </c>
      <c r="J61" s="12" t="s">
        <v>20</v>
      </c>
      <c r="K61" s="12" t="s">
        <v>20</v>
      </c>
      <c r="L61" s="12" t="s">
        <v>20</v>
      </c>
      <c r="M61" s="9" t="s">
        <v>175</v>
      </c>
      <c r="N61" s="12" t="s">
        <v>20</v>
      </c>
      <c r="O61" s="12" t="s">
        <v>20</v>
      </c>
      <c r="P61" s="12" t="s">
        <v>20</v>
      </c>
    </row>
    <row r="62" spans="1:16" x14ac:dyDescent="0.3">
      <c r="A62" s="42" t="s">
        <v>201</v>
      </c>
      <c r="B62" s="112" t="s">
        <v>187</v>
      </c>
      <c r="C62" s="113"/>
      <c r="D62" s="114"/>
      <c r="E62" s="15" t="s">
        <v>22</v>
      </c>
      <c r="F62" s="16" t="s">
        <v>23</v>
      </c>
      <c r="G62" s="16" t="s">
        <v>23</v>
      </c>
      <c r="H62" s="16" t="s">
        <v>23</v>
      </c>
      <c r="I62" s="15" t="s">
        <v>22</v>
      </c>
      <c r="J62" s="16" t="s">
        <v>23</v>
      </c>
      <c r="K62" s="16" t="s">
        <v>23</v>
      </c>
      <c r="L62" s="16" t="s">
        <v>23</v>
      </c>
      <c r="M62" s="15" t="s">
        <v>22</v>
      </c>
      <c r="N62" s="16" t="s">
        <v>23</v>
      </c>
      <c r="O62" s="16" t="s">
        <v>23</v>
      </c>
      <c r="P62" s="16" t="s">
        <v>23</v>
      </c>
    </row>
    <row r="63" spans="1:16" x14ac:dyDescent="0.3">
      <c r="A63" s="19" t="s">
        <v>154</v>
      </c>
      <c r="B63" s="108"/>
      <c r="C63" s="109"/>
      <c r="D63" s="110"/>
      <c r="E63" s="18">
        <v>2</v>
      </c>
      <c r="F63" s="18">
        <f t="shared" ref="F63:F78" si="27">(B63)*E63</f>
        <v>0</v>
      </c>
      <c r="G63" s="18">
        <f t="shared" ref="G63:G78" si="28">(C63)*E63</f>
        <v>0</v>
      </c>
      <c r="H63" s="18">
        <f t="shared" ref="H63:H78" si="29">(D63)*E63</f>
        <v>0</v>
      </c>
      <c r="I63" s="18">
        <v>4</v>
      </c>
      <c r="J63" s="18">
        <f t="shared" ref="J63:J78" si="30">(D63)*I63</f>
        <v>0</v>
      </c>
      <c r="K63" s="18">
        <f t="shared" ref="K63:K78" si="31">(C63)*I63</f>
        <v>0</v>
      </c>
      <c r="L63" s="18">
        <f t="shared" ref="L63:L78" si="32">(D63)*I63</f>
        <v>0</v>
      </c>
      <c r="M63" s="18">
        <v>6</v>
      </c>
      <c r="N63" s="18">
        <f t="shared" ref="N63:N101" si="33">(B63)*M63</f>
        <v>0</v>
      </c>
      <c r="O63" s="18">
        <f t="shared" ref="O63:O101" si="34">(C63)*M63</f>
        <v>0</v>
      </c>
      <c r="P63" s="18">
        <f t="shared" ref="P63:P101" si="35">(D63)*N63</f>
        <v>0</v>
      </c>
    </row>
    <row r="64" spans="1:16" x14ac:dyDescent="0.3">
      <c r="A64" s="19" t="s">
        <v>155</v>
      </c>
      <c r="B64" s="108"/>
      <c r="C64" s="109"/>
      <c r="D64" s="110"/>
      <c r="E64" s="18">
        <v>2</v>
      </c>
      <c r="F64" s="18">
        <f t="shared" ref="F64:F69" si="36">(B64)*E64</f>
        <v>0</v>
      </c>
      <c r="G64" s="18">
        <f t="shared" ref="G64:G69" si="37">(C64)*E64</f>
        <v>0</v>
      </c>
      <c r="H64" s="18">
        <f t="shared" ref="H64:H69" si="38">(D64)*E64</f>
        <v>0</v>
      </c>
      <c r="I64" s="18">
        <v>4</v>
      </c>
      <c r="J64" s="18">
        <f t="shared" ref="J64:J69" si="39">(D64)*I64</f>
        <v>0</v>
      </c>
      <c r="K64" s="18">
        <f t="shared" ref="K64:K69" si="40">(C64)*I64</f>
        <v>0</v>
      </c>
      <c r="L64" s="18">
        <f t="shared" ref="L64:L69" si="41">(D64)*I64</f>
        <v>0</v>
      </c>
      <c r="M64" s="18">
        <v>6</v>
      </c>
      <c r="N64" s="18">
        <f t="shared" si="33"/>
        <v>0</v>
      </c>
      <c r="O64" s="18">
        <f t="shared" si="34"/>
        <v>0</v>
      </c>
      <c r="P64" s="18">
        <f t="shared" si="35"/>
        <v>0</v>
      </c>
    </row>
    <row r="65" spans="1:16" x14ac:dyDescent="0.3">
      <c r="A65" s="19" t="s">
        <v>156</v>
      </c>
      <c r="B65" s="108"/>
      <c r="C65" s="109"/>
      <c r="D65" s="110"/>
      <c r="E65" s="18">
        <v>2</v>
      </c>
      <c r="F65" s="18">
        <f t="shared" si="36"/>
        <v>0</v>
      </c>
      <c r="G65" s="18">
        <f t="shared" si="37"/>
        <v>0</v>
      </c>
      <c r="H65" s="18">
        <f t="shared" si="38"/>
        <v>0</v>
      </c>
      <c r="I65" s="18">
        <v>4</v>
      </c>
      <c r="J65" s="18">
        <f t="shared" si="39"/>
        <v>0</v>
      </c>
      <c r="K65" s="18">
        <f t="shared" si="40"/>
        <v>0</v>
      </c>
      <c r="L65" s="18">
        <f t="shared" si="41"/>
        <v>0</v>
      </c>
      <c r="M65" s="18">
        <v>6</v>
      </c>
      <c r="N65" s="18">
        <f t="shared" si="33"/>
        <v>0</v>
      </c>
      <c r="O65" s="18">
        <f t="shared" si="34"/>
        <v>0</v>
      </c>
      <c r="P65" s="18">
        <f t="shared" si="35"/>
        <v>0</v>
      </c>
    </row>
    <row r="66" spans="1:16" x14ac:dyDescent="0.3">
      <c r="A66" s="19" t="s">
        <v>169</v>
      </c>
      <c r="B66" s="108"/>
      <c r="C66" s="109"/>
      <c r="D66" s="110"/>
      <c r="E66" s="18">
        <v>2</v>
      </c>
      <c r="F66" s="18">
        <f t="shared" si="36"/>
        <v>0</v>
      </c>
      <c r="G66" s="18">
        <f t="shared" si="37"/>
        <v>0</v>
      </c>
      <c r="H66" s="18">
        <f t="shared" si="38"/>
        <v>0</v>
      </c>
      <c r="I66" s="18">
        <v>4</v>
      </c>
      <c r="J66" s="18">
        <f t="shared" si="39"/>
        <v>0</v>
      </c>
      <c r="K66" s="18">
        <f t="shared" si="40"/>
        <v>0</v>
      </c>
      <c r="L66" s="18">
        <f t="shared" si="41"/>
        <v>0</v>
      </c>
      <c r="M66" s="18">
        <v>6</v>
      </c>
      <c r="N66" s="18">
        <f t="shared" si="33"/>
        <v>0</v>
      </c>
      <c r="O66" s="18">
        <f t="shared" si="34"/>
        <v>0</v>
      </c>
      <c r="P66" s="18">
        <f t="shared" si="35"/>
        <v>0</v>
      </c>
    </row>
    <row r="67" spans="1:16" x14ac:dyDescent="0.3">
      <c r="A67" s="19" t="s">
        <v>52</v>
      </c>
      <c r="B67" s="108"/>
      <c r="C67" s="109"/>
      <c r="D67" s="110"/>
      <c r="E67" s="18">
        <v>2</v>
      </c>
      <c r="F67" s="18">
        <f t="shared" si="36"/>
        <v>0</v>
      </c>
      <c r="G67" s="18">
        <f t="shared" si="37"/>
        <v>0</v>
      </c>
      <c r="H67" s="18">
        <f t="shared" si="38"/>
        <v>0</v>
      </c>
      <c r="I67" s="18">
        <v>4</v>
      </c>
      <c r="J67" s="18">
        <f t="shared" si="39"/>
        <v>0</v>
      </c>
      <c r="K67" s="18">
        <f t="shared" si="40"/>
        <v>0</v>
      </c>
      <c r="L67" s="18">
        <f t="shared" si="41"/>
        <v>0</v>
      </c>
      <c r="M67" s="18">
        <v>6</v>
      </c>
      <c r="N67" s="18">
        <f t="shared" si="33"/>
        <v>0</v>
      </c>
      <c r="O67" s="18">
        <f t="shared" si="34"/>
        <v>0</v>
      </c>
      <c r="P67" s="18">
        <f t="shared" si="35"/>
        <v>0</v>
      </c>
    </row>
    <row r="68" spans="1:16" x14ac:dyDescent="0.3">
      <c r="A68" s="19" t="s">
        <v>53</v>
      </c>
      <c r="B68" s="108"/>
      <c r="C68" s="109"/>
      <c r="D68" s="110"/>
      <c r="E68" s="18">
        <v>2</v>
      </c>
      <c r="F68" s="18">
        <f t="shared" si="36"/>
        <v>0</v>
      </c>
      <c r="G68" s="18">
        <f t="shared" si="37"/>
        <v>0</v>
      </c>
      <c r="H68" s="18">
        <f t="shared" si="38"/>
        <v>0</v>
      </c>
      <c r="I68" s="18">
        <v>4</v>
      </c>
      <c r="J68" s="18">
        <f t="shared" si="39"/>
        <v>0</v>
      </c>
      <c r="K68" s="18">
        <f t="shared" si="40"/>
        <v>0</v>
      </c>
      <c r="L68" s="18">
        <f t="shared" si="41"/>
        <v>0</v>
      </c>
      <c r="M68" s="18">
        <v>6</v>
      </c>
      <c r="N68" s="18">
        <f t="shared" si="33"/>
        <v>0</v>
      </c>
      <c r="O68" s="18">
        <f t="shared" si="34"/>
        <v>0</v>
      </c>
      <c r="P68" s="18">
        <f t="shared" si="35"/>
        <v>0</v>
      </c>
    </row>
    <row r="69" spans="1:16" x14ac:dyDescent="0.3">
      <c r="A69" s="19" t="s">
        <v>170</v>
      </c>
      <c r="B69" s="108"/>
      <c r="C69" s="109"/>
      <c r="D69" s="110"/>
      <c r="E69" s="18">
        <v>2</v>
      </c>
      <c r="F69" s="18">
        <f t="shared" si="36"/>
        <v>0</v>
      </c>
      <c r="G69" s="18">
        <f t="shared" si="37"/>
        <v>0</v>
      </c>
      <c r="H69" s="18">
        <f t="shared" si="38"/>
        <v>0</v>
      </c>
      <c r="I69" s="18">
        <v>4</v>
      </c>
      <c r="J69" s="18">
        <f t="shared" si="39"/>
        <v>0</v>
      </c>
      <c r="K69" s="18">
        <f t="shared" si="40"/>
        <v>0</v>
      </c>
      <c r="L69" s="18">
        <f t="shared" si="41"/>
        <v>0</v>
      </c>
      <c r="M69" s="18">
        <v>6</v>
      </c>
      <c r="N69" s="18">
        <f t="shared" si="33"/>
        <v>0</v>
      </c>
      <c r="O69" s="18">
        <f t="shared" si="34"/>
        <v>0</v>
      </c>
      <c r="P69" s="18">
        <f t="shared" si="35"/>
        <v>0</v>
      </c>
    </row>
    <row r="70" spans="1:16" x14ac:dyDescent="0.3">
      <c r="A70" s="19" t="s">
        <v>191</v>
      </c>
      <c r="B70" s="108"/>
      <c r="C70" s="109"/>
      <c r="D70" s="110"/>
      <c r="E70" s="18">
        <v>2</v>
      </c>
      <c r="F70" s="18">
        <f t="shared" ref="F70:F77" si="42">(B70)*E70</f>
        <v>0</v>
      </c>
      <c r="G70" s="18">
        <f t="shared" ref="G70:G77" si="43">(C70)*E70</f>
        <v>0</v>
      </c>
      <c r="H70" s="18">
        <f t="shared" ref="H70:H77" si="44">(D70)*E70</f>
        <v>0</v>
      </c>
      <c r="I70" s="18">
        <v>4</v>
      </c>
      <c r="J70" s="18">
        <f t="shared" ref="J70:J77" si="45">(D70)*I70</f>
        <v>0</v>
      </c>
      <c r="K70" s="18">
        <f t="shared" ref="K70:K77" si="46">(C70)*I70</f>
        <v>0</v>
      </c>
      <c r="L70" s="18">
        <f t="shared" ref="L70:L77" si="47">(D70)*I70</f>
        <v>0</v>
      </c>
      <c r="M70" s="18">
        <v>6</v>
      </c>
      <c r="N70" s="18">
        <f t="shared" si="33"/>
        <v>0</v>
      </c>
      <c r="O70" s="18">
        <f t="shared" si="34"/>
        <v>0</v>
      </c>
      <c r="P70" s="18">
        <f t="shared" si="35"/>
        <v>0</v>
      </c>
    </row>
    <row r="71" spans="1:16" x14ac:dyDescent="0.3">
      <c r="A71" s="19" t="s">
        <v>192</v>
      </c>
      <c r="B71" s="108"/>
      <c r="C71" s="109"/>
      <c r="D71" s="110"/>
      <c r="E71" s="18">
        <v>2</v>
      </c>
      <c r="F71" s="18">
        <f t="shared" si="42"/>
        <v>0</v>
      </c>
      <c r="G71" s="18">
        <f t="shared" si="43"/>
        <v>0</v>
      </c>
      <c r="H71" s="18">
        <f t="shared" si="44"/>
        <v>0</v>
      </c>
      <c r="I71" s="18">
        <v>4</v>
      </c>
      <c r="J71" s="18">
        <f t="shared" si="45"/>
        <v>0</v>
      </c>
      <c r="K71" s="18">
        <f t="shared" si="46"/>
        <v>0</v>
      </c>
      <c r="L71" s="18">
        <f t="shared" si="47"/>
        <v>0</v>
      </c>
      <c r="M71" s="18">
        <v>6</v>
      </c>
      <c r="N71" s="18">
        <f t="shared" si="33"/>
        <v>0</v>
      </c>
      <c r="O71" s="18">
        <f t="shared" si="34"/>
        <v>0</v>
      </c>
      <c r="P71" s="18">
        <f t="shared" si="35"/>
        <v>0</v>
      </c>
    </row>
    <row r="72" spans="1:16" x14ac:dyDescent="0.3">
      <c r="A72" s="19" t="s">
        <v>193</v>
      </c>
      <c r="B72" s="94"/>
      <c r="C72" s="95"/>
      <c r="D72" s="96"/>
      <c r="E72" s="18">
        <v>2</v>
      </c>
      <c r="F72" s="18">
        <f t="shared" si="42"/>
        <v>0</v>
      </c>
      <c r="G72" s="18">
        <f t="shared" si="43"/>
        <v>0</v>
      </c>
      <c r="H72" s="18">
        <f t="shared" si="44"/>
        <v>0</v>
      </c>
      <c r="I72" s="18">
        <v>4</v>
      </c>
      <c r="J72" s="18">
        <f t="shared" si="45"/>
        <v>0</v>
      </c>
      <c r="K72" s="18">
        <f t="shared" si="46"/>
        <v>0</v>
      </c>
      <c r="L72" s="18">
        <f t="shared" si="47"/>
        <v>0</v>
      </c>
      <c r="M72" s="18">
        <v>6</v>
      </c>
      <c r="N72" s="18">
        <f t="shared" si="33"/>
        <v>0</v>
      </c>
      <c r="O72" s="18">
        <f t="shared" si="34"/>
        <v>0</v>
      </c>
      <c r="P72" s="18">
        <f t="shared" si="35"/>
        <v>0</v>
      </c>
    </row>
    <row r="73" spans="1:16" x14ac:dyDescent="0.3">
      <c r="A73" s="19" t="s">
        <v>194</v>
      </c>
      <c r="B73" s="108"/>
      <c r="C73" s="109"/>
      <c r="D73" s="110"/>
      <c r="E73" s="18">
        <v>2</v>
      </c>
      <c r="F73" s="18">
        <f t="shared" si="42"/>
        <v>0</v>
      </c>
      <c r="G73" s="18">
        <f t="shared" si="43"/>
        <v>0</v>
      </c>
      <c r="H73" s="18">
        <f t="shared" si="44"/>
        <v>0</v>
      </c>
      <c r="I73" s="18">
        <v>4</v>
      </c>
      <c r="J73" s="18">
        <f t="shared" si="45"/>
        <v>0</v>
      </c>
      <c r="K73" s="18">
        <f t="shared" si="46"/>
        <v>0</v>
      </c>
      <c r="L73" s="18">
        <f t="shared" si="47"/>
        <v>0</v>
      </c>
      <c r="M73" s="18">
        <v>6</v>
      </c>
      <c r="N73" s="18">
        <f t="shared" si="33"/>
        <v>0</v>
      </c>
      <c r="O73" s="18">
        <f t="shared" si="34"/>
        <v>0</v>
      </c>
      <c r="P73" s="18">
        <f t="shared" si="35"/>
        <v>0</v>
      </c>
    </row>
    <row r="74" spans="1:16" x14ac:dyDescent="0.3">
      <c r="A74" s="19" t="s">
        <v>195</v>
      </c>
      <c r="B74" s="108"/>
      <c r="C74" s="109"/>
      <c r="D74" s="110"/>
      <c r="E74" s="18">
        <v>2</v>
      </c>
      <c r="F74" s="18">
        <f t="shared" si="42"/>
        <v>0</v>
      </c>
      <c r="G74" s="18">
        <f t="shared" si="43"/>
        <v>0</v>
      </c>
      <c r="H74" s="18">
        <f t="shared" si="44"/>
        <v>0</v>
      </c>
      <c r="I74" s="18">
        <v>4</v>
      </c>
      <c r="J74" s="18">
        <f t="shared" si="45"/>
        <v>0</v>
      </c>
      <c r="K74" s="18">
        <f t="shared" si="46"/>
        <v>0</v>
      </c>
      <c r="L74" s="18">
        <f t="shared" si="47"/>
        <v>0</v>
      </c>
      <c r="M74" s="18">
        <v>6</v>
      </c>
      <c r="N74" s="18">
        <f t="shared" si="33"/>
        <v>0</v>
      </c>
      <c r="O74" s="18">
        <f t="shared" si="34"/>
        <v>0</v>
      </c>
      <c r="P74" s="18">
        <f t="shared" si="35"/>
        <v>0</v>
      </c>
    </row>
    <row r="75" spans="1:16" x14ac:dyDescent="0.3">
      <c r="A75" s="19" t="s">
        <v>196</v>
      </c>
      <c r="B75" s="108"/>
      <c r="C75" s="109"/>
      <c r="D75" s="110"/>
      <c r="E75" s="18">
        <v>2</v>
      </c>
      <c r="F75" s="18">
        <f t="shared" si="42"/>
        <v>0</v>
      </c>
      <c r="G75" s="18">
        <f t="shared" si="43"/>
        <v>0</v>
      </c>
      <c r="H75" s="18">
        <f t="shared" si="44"/>
        <v>0</v>
      </c>
      <c r="I75" s="18">
        <v>4</v>
      </c>
      <c r="J75" s="18">
        <f t="shared" si="45"/>
        <v>0</v>
      </c>
      <c r="K75" s="18">
        <f t="shared" si="46"/>
        <v>0</v>
      </c>
      <c r="L75" s="18">
        <f t="shared" si="47"/>
        <v>0</v>
      </c>
      <c r="M75" s="18">
        <v>6</v>
      </c>
      <c r="N75" s="18">
        <f t="shared" si="33"/>
        <v>0</v>
      </c>
      <c r="O75" s="18">
        <f t="shared" si="34"/>
        <v>0</v>
      </c>
      <c r="P75" s="18">
        <f t="shared" si="35"/>
        <v>0</v>
      </c>
    </row>
    <row r="76" spans="1:16" x14ac:dyDescent="0.3">
      <c r="A76" s="19" t="s">
        <v>197</v>
      </c>
      <c r="B76" s="108"/>
      <c r="C76" s="109"/>
      <c r="D76" s="110"/>
      <c r="E76" s="18">
        <v>2</v>
      </c>
      <c r="F76" s="18">
        <f t="shared" si="42"/>
        <v>0</v>
      </c>
      <c r="G76" s="18">
        <f t="shared" si="43"/>
        <v>0</v>
      </c>
      <c r="H76" s="18">
        <f t="shared" si="44"/>
        <v>0</v>
      </c>
      <c r="I76" s="18">
        <v>4</v>
      </c>
      <c r="J76" s="18">
        <f t="shared" si="45"/>
        <v>0</v>
      </c>
      <c r="K76" s="18">
        <f t="shared" si="46"/>
        <v>0</v>
      </c>
      <c r="L76" s="18">
        <f t="shared" si="47"/>
        <v>0</v>
      </c>
      <c r="M76" s="18">
        <v>6</v>
      </c>
      <c r="N76" s="18">
        <f t="shared" si="33"/>
        <v>0</v>
      </c>
      <c r="O76" s="18">
        <f t="shared" si="34"/>
        <v>0</v>
      </c>
      <c r="P76" s="18">
        <f t="shared" si="35"/>
        <v>0</v>
      </c>
    </row>
    <row r="77" spans="1:16" x14ac:dyDescent="0.3">
      <c r="A77" s="19" t="s">
        <v>198</v>
      </c>
      <c r="B77" s="108"/>
      <c r="C77" s="109"/>
      <c r="D77" s="110"/>
      <c r="E77" s="18">
        <v>2</v>
      </c>
      <c r="F77" s="18">
        <f t="shared" si="42"/>
        <v>0</v>
      </c>
      <c r="G77" s="18">
        <f t="shared" si="43"/>
        <v>0</v>
      </c>
      <c r="H77" s="18">
        <f t="shared" si="44"/>
        <v>0</v>
      </c>
      <c r="I77" s="18">
        <v>4</v>
      </c>
      <c r="J77" s="18">
        <f t="shared" si="45"/>
        <v>0</v>
      </c>
      <c r="K77" s="18">
        <f t="shared" si="46"/>
        <v>0</v>
      </c>
      <c r="L77" s="18">
        <f t="shared" si="47"/>
        <v>0</v>
      </c>
      <c r="M77" s="18">
        <v>6</v>
      </c>
      <c r="N77" s="18">
        <f t="shared" si="33"/>
        <v>0</v>
      </c>
      <c r="O77" s="18">
        <f t="shared" si="34"/>
        <v>0</v>
      </c>
      <c r="P77" s="18">
        <f t="shared" si="35"/>
        <v>0</v>
      </c>
    </row>
    <row r="78" spans="1:16" x14ac:dyDescent="0.3">
      <c r="A78" s="19" t="s">
        <v>54</v>
      </c>
      <c r="B78" s="108"/>
      <c r="C78" s="109"/>
      <c r="D78" s="110"/>
      <c r="E78" s="18">
        <v>4</v>
      </c>
      <c r="F78" s="18">
        <f t="shared" si="27"/>
        <v>0</v>
      </c>
      <c r="G78" s="18">
        <f t="shared" si="28"/>
        <v>0</v>
      </c>
      <c r="H78" s="18">
        <f t="shared" si="29"/>
        <v>0</v>
      </c>
      <c r="I78" s="18">
        <v>6</v>
      </c>
      <c r="J78" s="18">
        <f t="shared" si="30"/>
        <v>0</v>
      </c>
      <c r="K78" s="18">
        <f t="shared" si="31"/>
        <v>0</v>
      </c>
      <c r="L78" s="18">
        <f t="shared" si="32"/>
        <v>0</v>
      </c>
      <c r="M78" s="18">
        <v>8</v>
      </c>
      <c r="N78" s="18">
        <f t="shared" si="33"/>
        <v>0</v>
      </c>
      <c r="O78" s="18">
        <f t="shared" si="34"/>
        <v>0</v>
      </c>
      <c r="P78" s="18">
        <f t="shared" si="35"/>
        <v>0</v>
      </c>
    </row>
    <row r="79" spans="1:16" x14ac:dyDescent="0.3">
      <c r="A79" s="45" t="s">
        <v>55</v>
      </c>
      <c r="B79" s="108"/>
      <c r="C79" s="109"/>
      <c r="D79" s="110"/>
      <c r="E79" s="18">
        <v>4</v>
      </c>
      <c r="F79" s="18">
        <f t="shared" ref="F79:F102" si="48">(B79)*E79</f>
        <v>0</v>
      </c>
      <c r="G79" s="18">
        <f t="shared" ref="G79:G102" si="49">(C79)*E79</f>
        <v>0</v>
      </c>
      <c r="H79" s="18">
        <f t="shared" ref="H79:H102" si="50">(D79)*E79</f>
        <v>0</v>
      </c>
      <c r="I79" s="18">
        <v>6</v>
      </c>
      <c r="J79" s="18">
        <f t="shared" ref="J79:J102" si="51">(D79)*I79</f>
        <v>0</v>
      </c>
      <c r="K79" s="18">
        <f t="shared" ref="K79:K102" si="52">(C79)*I79</f>
        <v>0</v>
      </c>
      <c r="L79" s="18">
        <f t="shared" ref="L79:L102" si="53">(D79)*I79</f>
        <v>0</v>
      </c>
      <c r="M79" s="18">
        <v>8</v>
      </c>
      <c r="N79" s="18">
        <f t="shared" si="33"/>
        <v>0</v>
      </c>
      <c r="O79" s="18">
        <f t="shared" si="34"/>
        <v>0</v>
      </c>
      <c r="P79" s="18">
        <f t="shared" si="35"/>
        <v>0</v>
      </c>
    </row>
    <row r="80" spans="1:16" x14ac:dyDescent="0.3">
      <c r="A80" s="19" t="s">
        <v>56</v>
      </c>
      <c r="B80" s="108"/>
      <c r="C80" s="109"/>
      <c r="D80" s="110"/>
      <c r="E80" s="18">
        <v>4</v>
      </c>
      <c r="F80" s="18">
        <f t="shared" si="48"/>
        <v>0</v>
      </c>
      <c r="G80" s="18">
        <f t="shared" si="49"/>
        <v>0</v>
      </c>
      <c r="H80" s="18">
        <f t="shared" si="50"/>
        <v>0</v>
      </c>
      <c r="I80" s="18">
        <v>6</v>
      </c>
      <c r="J80" s="18">
        <f t="shared" si="51"/>
        <v>0</v>
      </c>
      <c r="K80" s="18">
        <f t="shared" si="52"/>
        <v>0</v>
      </c>
      <c r="L80" s="18">
        <f t="shared" si="53"/>
        <v>0</v>
      </c>
      <c r="M80" s="18">
        <v>8</v>
      </c>
      <c r="N80" s="18">
        <f t="shared" si="33"/>
        <v>0</v>
      </c>
      <c r="O80" s="18">
        <f t="shared" si="34"/>
        <v>0</v>
      </c>
      <c r="P80" s="18">
        <f t="shared" si="35"/>
        <v>0</v>
      </c>
    </row>
    <row r="81" spans="1:16" x14ac:dyDescent="0.3">
      <c r="A81" s="42" t="s">
        <v>57</v>
      </c>
      <c r="B81" s="108"/>
      <c r="C81" s="109"/>
      <c r="D81" s="110"/>
      <c r="E81" s="18">
        <v>4</v>
      </c>
      <c r="F81" s="18">
        <f t="shared" si="48"/>
        <v>0</v>
      </c>
      <c r="G81" s="18">
        <f t="shared" si="49"/>
        <v>0</v>
      </c>
      <c r="H81" s="18">
        <f t="shared" si="50"/>
        <v>0</v>
      </c>
      <c r="I81" s="18">
        <v>6</v>
      </c>
      <c r="J81" s="18">
        <f t="shared" si="51"/>
        <v>0</v>
      </c>
      <c r="K81" s="18">
        <f t="shared" si="52"/>
        <v>0</v>
      </c>
      <c r="L81" s="18">
        <f t="shared" si="53"/>
        <v>0</v>
      </c>
      <c r="M81" s="18">
        <v>8</v>
      </c>
      <c r="N81" s="18">
        <f t="shared" si="33"/>
        <v>0</v>
      </c>
      <c r="O81" s="18">
        <f t="shared" si="34"/>
        <v>0</v>
      </c>
      <c r="P81" s="18">
        <f t="shared" si="35"/>
        <v>0</v>
      </c>
    </row>
    <row r="82" spans="1:16" x14ac:dyDescent="0.3">
      <c r="A82" s="42" t="s">
        <v>58</v>
      </c>
      <c r="B82" s="108"/>
      <c r="C82" s="109"/>
      <c r="D82" s="110"/>
      <c r="E82" s="18">
        <v>4</v>
      </c>
      <c r="F82" s="18">
        <f t="shared" si="48"/>
        <v>0</v>
      </c>
      <c r="G82" s="18">
        <f t="shared" si="49"/>
        <v>0</v>
      </c>
      <c r="H82" s="18">
        <f t="shared" si="50"/>
        <v>0</v>
      </c>
      <c r="I82" s="18">
        <v>6</v>
      </c>
      <c r="J82" s="18">
        <f t="shared" si="51"/>
        <v>0</v>
      </c>
      <c r="K82" s="18">
        <f t="shared" si="52"/>
        <v>0</v>
      </c>
      <c r="L82" s="18">
        <f t="shared" si="53"/>
        <v>0</v>
      </c>
      <c r="M82" s="18">
        <v>8</v>
      </c>
      <c r="N82" s="18">
        <f t="shared" si="33"/>
        <v>0</v>
      </c>
      <c r="O82" s="18">
        <f t="shared" si="34"/>
        <v>0</v>
      </c>
      <c r="P82" s="18">
        <f t="shared" si="35"/>
        <v>0</v>
      </c>
    </row>
    <row r="83" spans="1:16" x14ac:dyDescent="0.3">
      <c r="A83" s="42" t="s">
        <v>59</v>
      </c>
      <c r="B83" s="108"/>
      <c r="C83" s="109"/>
      <c r="D83" s="110"/>
      <c r="E83" s="18">
        <v>4</v>
      </c>
      <c r="F83" s="18">
        <f t="shared" si="48"/>
        <v>0</v>
      </c>
      <c r="G83" s="18">
        <f t="shared" si="49"/>
        <v>0</v>
      </c>
      <c r="H83" s="18">
        <f t="shared" si="50"/>
        <v>0</v>
      </c>
      <c r="I83" s="18">
        <v>6</v>
      </c>
      <c r="J83" s="18">
        <f t="shared" si="51"/>
        <v>0</v>
      </c>
      <c r="K83" s="18">
        <f t="shared" si="52"/>
        <v>0</v>
      </c>
      <c r="L83" s="18">
        <f t="shared" si="53"/>
        <v>0</v>
      </c>
      <c r="M83" s="18">
        <v>8</v>
      </c>
      <c r="N83" s="18">
        <f t="shared" si="33"/>
        <v>0</v>
      </c>
      <c r="O83" s="18">
        <f t="shared" si="34"/>
        <v>0</v>
      </c>
      <c r="P83" s="18">
        <f t="shared" si="35"/>
        <v>0</v>
      </c>
    </row>
    <row r="84" spans="1:16" x14ac:dyDescent="0.3">
      <c r="A84" s="19" t="s">
        <v>60</v>
      </c>
      <c r="B84" s="108"/>
      <c r="C84" s="109"/>
      <c r="D84" s="110"/>
      <c r="E84" s="18">
        <v>4</v>
      </c>
      <c r="F84" s="18">
        <f t="shared" si="48"/>
        <v>0</v>
      </c>
      <c r="G84" s="18">
        <f t="shared" si="49"/>
        <v>0</v>
      </c>
      <c r="H84" s="18">
        <f t="shared" si="50"/>
        <v>0</v>
      </c>
      <c r="I84" s="18">
        <v>6</v>
      </c>
      <c r="J84" s="18">
        <f t="shared" si="51"/>
        <v>0</v>
      </c>
      <c r="K84" s="18">
        <f t="shared" si="52"/>
        <v>0</v>
      </c>
      <c r="L84" s="18">
        <f t="shared" si="53"/>
        <v>0</v>
      </c>
      <c r="M84" s="18">
        <v>8</v>
      </c>
      <c r="N84" s="18">
        <f t="shared" si="33"/>
        <v>0</v>
      </c>
      <c r="O84" s="18">
        <f t="shared" si="34"/>
        <v>0</v>
      </c>
      <c r="P84" s="18">
        <f t="shared" si="35"/>
        <v>0</v>
      </c>
    </row>
    <row r="85" spans="1:16" x14ac:dyDescent="0.3">
      <c r="A85" s="19" t="s">
        <v>61</v>
      </c>
      <c r="B85" s="108"/>
      <c r="C85" s="109"/>
      <c r="D85" s="110"/>
      <c r="E85" s="18">
        <v>4</v>
      </c>
      <c r="F85" s="18">
        <f t="shared" si="48"/>
        <v>0</v>
      </c>
      <c r="G85" s="18">
        <f t="shared" si="49"/>
        <v>0</v>
      </c>
      <c r="H85" s="18">
        <f t="shared" si="50"/>
        <v>0</v>
      </c>
      <c r="I85" s="18">
        <v>6</v>
      </c>
      <c r="J85" s="18">
        <f t="shared" si="51"/>
        <v>0</v>
      </c>
      <c r="K85" s="18">
        <f t="shared" si="52"/>
        <v>0</v>
      </c>
      <c r="L85" s="18">
        <f t="shared" si="53"/>
        <v>0</v>
      </c>
      <c r="M85" s="18">
        <v>8</v>
      </c>
      <c r="N85" s="18">
        <f t="shared" si="33"/>
        <v>0</v>
      </c>
      <c r="O85" s="18">
        <f t="shared" si="34"/>
        <v>0</v>
      </c>
      <c r="P85" s="18">
        <f t="shared" si="35"/>
        <v>0</v>
      </c>
    </row>
    <row r="86" spans="1:16" x14ac:dyDescent="0.3">
      <c r="A86" s="19" t="s">
        <v>62</v>
      </c>
      <c r="B86" s="108"/>
      <c r="C86" s="109"/>
      <c r="D86" s="110"/>
      <c r="E86" s="18">
        <v>4</v>
      </c>
      <c r="F86" s="18">
        <f t="shared" si="48"/>
        <v>0</v>
      </c>
      <c r="G86" s="18">
        <f t="shared" si="49"/>
        <v>0</v>
      </c>
      <c r="H86" s="18">
        <f t="shared" si="50"/>
        <v>0</v>
      </c>
      <c r="I86" s="18">
        <v>6</v>
      </c>
      <c r="J86" s="18">
        <f t="shared" si="51"/>
        <v>0</v>
      </c>
      <c r="K86" s="18">
        <f t="shared" si="52"/>
        <v>0</v>
      </c>
      <c r="L86" s="18">
        <f t="shared" si="53"/>
        <v>0</v>
      </c>
      <c r="M86" s="18">
        <v>8</v>
      </c>
      <c r="N86" s="18">
        <f t="shared" si="33"/>
        <v>0</v>
      </c>
      <c r="O86" s="18">
        <f t="shared" si="34"/>
        <v>0</v>
      </c>
      <c r="P86" s="18">
        <f t="shared" si="35"/>
        <v>0</v>
      </c>
    </row>
    <row r="87" spans="1:16" x14ac:dyDescent="0.3">
      <c r="A87" s="19" t="s">
        <v>63</v>
      </c>
      <c r="B87" s="108"/>
      <c r="C87" s="109"/>
      <c r="D87" s="110"/>
      <c r="E87" s="18">
        <v>4</v>
      </c>
      <c r="F87" s="18">
        <f t="shared" si="48"/>
        <v>0</v>
      </c>
      <c r="G87" s="18">
        <f t="shared" si="49"/>
        <v>0</v>
      </c>
      <c r="H87" s="18">
        <f t="shared" si="50"/>
        <v>0</v>
      </c>
      <c r="I87" s="18">
        <v>6</v>
      </c>
      <c r="J87" s="18">
        <f t="shared" si="51"/>
        <v>0</v>
      </c>
      <c r="K87" s="18">
        <f t="shared" si="52"/>
        <v>0</v>
      </c>
      <c r="L87" s="18">
        <f t="shared" si="53"/>
        <v>0</v>
      </c>
      <c r="M87" s="18">
        <v>8</v>
      </c>
      <c r="N87" s="18">
        <f t="shared" si="33"/>
        <v>0</v>
      </c>
      <c r="O87" s="18">
        <f t="shared" si="34"/>
        <v>0</v>
      </c>
      <c r="P87" s="18">
        <f t="shared" si="35"/>
        <v>0</v>
      </c>
    </row>
    <row r="88" spans="1:16" x14ac:dyDescent="0.3">
      <c r="A88" s="19" t="s">
        <v>64</v>
      </c>
      <c r="B88" s="108"/>
      <c r="C88" s="109"/>
      <c r="D88" s="110"/>
      <c r="E88" s="18">
        <v>4</v>
      </c>
      <c r="F88" s="18">
        <f t="shared" si="48"/>
        <v>0</v>
      </c>
      <c r="G88" s="18">
        <f t="shared" si="49"/>
        <v>0</v>
      </c>
      <c r="H88" s="18">
        <f t="shared" si="50"/>
        <v>0</v>
      </c>
      <c r="I88" s="18">
        <v>6</v>
      </c>
      <c r="J88" s="18">
        <f t="shared" si="51"/>
        <v>0</v>
      </c>
      <c r="K88" s="18">
        <f t="shared" si="52"/>
        <v>0</v>
      </c>
      <c r="L88" s="18">
        <f t="shared" si="53"/>
        <v>0</v>
      </c>
      <c r="M88" s="18">
        <v>8</v>
      </c>
      <c r="N88" s="18">
        <f t="shared" si="33"/>
        <v>0</v>
      </c>
      <c r="O88" s="18">
        <f t="shared" si="34"/>
        <v>0</v>
      </c>
      <c r="P88" s="18">
        <f t="shared" si="35"/>
        <v>0</v>
      </c>
    </row>
    <row r="89" spans="1:16" x14ac:dyDescent="0.3">
      <c r="A89" s="19" t="s">
        <v>65</v>
      </c>
      <c r="B89" s="108"/>
      <c r="C89" s="109"/>
      <c r="D89" s="110"/>
      <c r="E89" s="18">
        <v>4</v>
      </c>
      <c r="F89" s="18">
        <f t="shared" si="48"/>
        <v>0</v>
      </c>
      <c r="G89" s="18">
        <f t="shared" si="49"/>
        <v>0</v>
      </c>
      <c r="H89" s="18">
        <f t="shared" si="50"/>
        <v>0</v>
      </c>
      <c r="I89" s="18">
        <v>6</v>
      </c>
      <c r="J89" s="18">
        <f t="shared" si="51"/>
        <v>0</v>
      </c>
      <c r="K89" s="18">
        <f t="shared" si="52"/>
        <v>0</v>
      </c>
      <c r="L89" s="18">
        <f t="shared" si="53"/>
        <v>0</v>
      </c>
      <c r="M89" s="18">
        <v>8</v>
      </c>
      <c r="N89" s="18">
        <f t="shared" si="33"/>
        <v>0</v>
      </c>
      <c r="O89" s="18">
        <f t="shared" si="34"/>
        <v>0</v>
      </c>
      <c r="P89" s="18">
        <f t="shared" si="35"/>
        <v>0</v>
      </c>
    </row>
    <row r="90" spans="1:16" x14ac:dyDescent="0.3">
      <c r="A90" s="19" t="s">
        <v>66</v>
      </c>
      <c r="B90" s="108"/>
      <c r="C90" s="109"/>
      <c r="D90" s="110"/>
      <c r="E90" s="18">
        <v>4</v>
      </c>
      <c r="F90" s="18">
        <f t="shared" si="48"/>
        <v>0</v>
      </c>
      <c r="G90" s="18">
        <f t="shared" si="49"/>
        <v>0</v>
      </c>
      <c r="H90" s="18">
        <f t="shared" si="50"/>
        <v>0</v>
      </c>
      <c r="I90" s="18">
        <v>6</v>
      </c>
      <c r="J90" s="18">
        <f t="shared" si="51"/>
        <v>0</v>
      </c>
      <c r="K90" s="18">
        <f t="shared" si="52"/>
        <v>0</v>
      </c>
      <c r="L90" s="18">
        <f t="shared" si="53"/>
        <v>0</v>
      </c>
      <c r="M90" s="18">
        <v>8</v>
      </c>
      <c r="N90" s="18">
        <f t="shared" si="33"/>
        <v>0</v>
      </c>
      <c r="O90" s="18">
        <f t="shared" si="34"/>
        <v>0</v>
      </c>
      <c r="P90" s="18">
        <f t="shared" si="35"/>
        <v>0</v>
      </c>
    </row>
    <row r="91" spans="1:16" x14ac:dyDescent="0.3">
      <c r="A91" s="19" t="s">
        <v>67</v>
      </c>
      <c r="B91" s="108"/>
      <c r="C91" s="109"/>
      <c r="D91" s="110"/>
      <c r="E91" s="18">
        <v>4</v>
      </c>
      <c r="F91" s="18">
        <f t="shared" si="48"/>
        <v>0</v>
      </c>
      <c r="G91" s="18">
        <f t="shared" si="49"/>
        <v>0</v>
      </c>
      <c r="H91" s="18">
        <f t="shared" si="50"/>
        <v>0</v>
      </c>
      <c r="I91" s="18">
        <v>6</v>
      </c>
      <c r="J91" s="18">
        <f t="shared" si="51"/>
        <v>0</v>
      </c>
      <c r="K91" s="18">
        <f t="shared" si="52"/>
        <v>0</v>
      </c>
      <c r="L91" s="18">
        <f t="shared" si="53"/>
        <v>0</v>
      </c>
      <c r="M91" s="18">
        <v>8</v>
      </c>
      <c r="N91" s="18">
        <f t="shared" si="33"/>
        <v>0</v>
      </c>
      <c r="O91" s="18">
        <f t="shared" si="34"/>
        <v>0</v>
      </c>
      <c r="P91" s="18">
        <f t="shared" si="35"/>
        <v>0</v>
      </c>
    </row>
    <row r="92" spans="1:16" x14ac:dyDescent="0.3">
      <c r="A92" s="19" t="s">
        <v>68</v>
      </c>
      <c r="B92" s="108"/>
      <c r="C92" s="109"/>
      <c r="D92" s="110"/>
      <c r="E92" s="18">
        <v>4</v>
      </c>
      <c r="F92" s="18">
        <f t="shared" si="48"/>
        <v>0</v>
      </c>
      <c r="G92" s="18">
        <f t="shared" si="49"/>
        <v>0</v>
      </c>
      <c r="H92" s="18">
        <f t="shared" si="50"/>
        <v>0</v>
      </c>
      <c r="I92" s="18">
        <v>6</v>
      </c>
      <c r="J92" s="18">
        <f t="shared" si="51"/>
        <v>0</v>
      </c>
      <c r="K92" s="18">
        <f t="shared" si="52"/>
        <v>0</v>
      </c>
      <c r="L92" s="18">
        <f t="shared" si="53"/>
        <v>0</v>
      </c>
      <c r="M92" s="18">
        <v>8</v>
      </c>
      <c r="N92" s="18">
        <f t="shared" si="33"/>
        <v>0</v>
      </c>
      <c r="O92" s="18">
        <f t="shared" si="34"/>
        <v>0</v>
      </c>
      <c r="P92" s="18">
        <f t="shared" si="35"/>
        <v>0</v>
      </c>
    </row>
    <row r="93" spans="1:16" x14ac:dyDescent="0.3">
      <c r="A93" s="19" t="s">
        <v>69</v>
      </c>
      <c r="B93" s="108"/>
      <c r="C93" s="109"/>
      <c r="D93" s="110"/>
      <c r="E93" s="18">
        <v>4</v>
      </c>
      <c r="F93" s="18">
        <f t="shared" si="48"/>
        <v>0</v>
      </c>
      <c r="G93" s="18">
        <f t="shared" si="49"/>
        <v>0</v>
      </c>
      <c r="H93" s="18">
        <f t="shared" si="50"/>
        <v>0</v>
      </c>
      <c r="I93" s="18">
        <v>6</v>
      </c>
      <c r="J93" s="18">
        <f t="shared" si="51"/>
        <v>0</v>
      </c>
      <c r="K93" s="18">
        <f t="shared" si="52"/>
        <v>0</v>
      </c>
      <c r="L93" s="18">
        <f t="shared" si="53"/>
        <v>0</v>
      </c>
      <c r="M93" s="18">
        <v>8</v>
      </c>
      <c r="N93" s="18">
        <f t="shared" si="33"/>
        <v>0</v>
      </c>
      <c r="O93" s="18">
        <f t="shared" si="34"/>
        <v>0</v>
      </c>
      <c r="P93" s="18">
        <f t="shared" si="35"/>
        <v>0</v>
      </c>
    </row>
    <row r="94" spans="1:16" x14ac:dyDescent="0.3">
      <c r="A94" s="19" t="s">
        <v>70</v>
      </c>
      <c r="B94" s="108"/>
      <c r="C94" s="109"/>
      <c r="D94" s="110"/>
      <c r="E94" s="18">
        <v>4</v>
      </c>
      <c r="F94" s="18">
        <f t="shared" si="48"/>
        <v>0</v>
      </c>
      <c r="G94" s="18">
        <f t="shared" si="49"/>
        <v>0</v>
      </c>
      <c r="H94" s="18">
        <f t="shared" si="50"/>
        <v>0</v>
      </c>
      <c r="I94" s="18">
        <v>6</v>
      </c>
      <c r="J94" s="18">
        <f t="shared" si="51"/>
        <v>0</v>
      </c>
      <c r="K94" s="18">
        <f t="shared" si="52"/>
        <v>0</v>
      </c>
      <c r="L94" s="18">
        <f t="shared" si="53"/>
        <v>0</v>
      </c>
      <c r="M94" s="18">
        <v>8</v>
      </c>
      <c r="N94" s="18">
        <f t="shared" si="33"/>
        <v>0</v>
      </c>
      <c r="O94" s="18">
        <f t="shared" si="34"/>
        <v>0</v>
      </c>
      <c r="P94" s="18">
        <f t="shared" si="35"/>
        <v>0</v>
      </c>
    </row>
    <row r="95" spans="1:16" x14ac:dyDescent="0.3">
      <c r="A95" s="19" t="s">
        <v>71</v>
      </c>
      <c r="B95" s="108"/>
      <c r="C95" s="109"/>
      <c r="D95" s="110"/>
      <c r="E95" s="18">
        <v>4</v>
      </c>
      <c r="F95" s="18">
        <f t="shared" si="48"/>
        <v>0</v>
      </c>
      <c r="G95" s="18">
        <f t="shared" si="49"/>
        <v>0</v>
      </c>
      <c r="H95" s="18">
        <f t="shared" si="50"/>
        <v>0</v>
      </c>
      <c r="I95" s="18">
        <v>6</v>
      </c>
      <c r="J95" s="18">
        <f t="shared" si="51"/>
        <v>0</v>
      </c>
      <c r="K95" s="18">
        <f t="shared" si="52"/>
        <v>0</v>
      </c>
      <c r="L95" s="18">
        <f t="shared" si="53"/>
        <v>0</v>
      </c>
      <c r="M95" s="18">
        <v>8</v>
      </c>
      <c r="N95" s="18">
        <f t="shared" si="33"/>
        <v>0</v>
      </c>
      <c r="O95" s="18">
        <f t="shared" si="34"/>
        <v>0</v>
      </c>
      <c r="P95" s="18">
        <f t="shared" si="35"/>
        <v>0</v>
      </c>
    </row>
    <row r="96" spans="1:16" x14ac:dyDescent="0.3">
      <c r="A96" s="19" t="s">
        <v>72</v>
      </c>
      <c r="B96" s="108"/>
      <c r="C96" s="109"/>
      <c r="D96" s="110"/>
      <c r="E96" s="18">
        <v>4</v>
      </c>
      <c r="F96" s="18">
        <f t="shared" si="48"/>
        <v>0</v>
      </c>
      <c r="G96" s="18">
        <f t="shared" si="49"/>
        <v>0</v>
      </c>
      <c r="H96" s="18">
        <f t="shared" si="50"/>
        <v>0</v>
      </c>
      <c r="I96" s="18">
        <v>6</v>
      </c>
      <c r="J96" s="18">
        <f t="shared" si="51"/>
        <v>0</v>
      </c>
      <c r="K96" s="18">
        <f t="shared" si="52"/>
        <v>0</v>
      </c>
      <c r="L96" s="18">
        <f t="shared" si="53"/>
        <v>0</v>
      </c>
      <c r="M96" s="18">
        <v>8</v>
      </c>
      <c r="N96" s="18">
        <f t="shared" si="33"/>
        <v>0</v>
      </c>
      <c r="O96" s="18">
        <f t="shared" si="34"/>
        <v>0</v>
      </c>
      <c r="P96" s="18">
        <f t="shared" si="35"/>
        <v>0</v>
      </c>
    </row>
    <row r="97" spans="1:16" x14ac:dyDescent="0.3">
      <c r="A97" s="19" t="s">
        <v>73</v>
      </c>
      <c r="B97" s="108"/>
      <c r="C97" s="109"/>
      <c r="D97" s="110"/>
      <c r="E97" s="18">
        <v>4</v>
      </c>
      <c r="F97" s="18">
        <f t="shared" si="48"/>
        <v>0</v>
      </c>
      <c r="G97" s="18">
        <f t="shared" si="49"/>
        <v>0</v>
      </c>
      <c r="H97" s="18">
        <f t="shared" si="50"/>
        <v>0</v>
      </c>
      <c r="I97" s="18">
        <v>6</v>
      </c>
      <c r="J97" s="18">
        <f t="shared" si="51"/>
        <v>0</v>
      </c>
      <c r="K97" s="18">
        <f t="shared" si="52"/>
        <v>0</v>
      </c>
      <c r="L97" s="18">
        <f t="shared" si="53"/>
        <v>0</v>
      </c>
      <c r="M97" s="18">
        <v>8</v>
      </c>
      <c r="N97" s="18">
        <f t="shared" si="33"/>
        <v>0</v>
      </c>
      <c r="O97" s="18">
        <f t="shared" si="34"/>
        <v>0</v>
      </c>
      <c r="P97" s="18">
        <f t="shared" si="35"/>
        <v>0</v>
      </c>
    </row>
    <row r="98" spans="1:16" x14ac:dyDescent="0.3">
      <c r="A98" s="19" t="s">
        <v>74</v>
      </c>
      <c r="B98" s="108"/>
      <c r="C98" s="109"/>
      <c r="D98" s="110"/>
      <c r="E98" s="18">
        <v>4</v>
      </c>
      <c r="F98" s="18">
        <f t="shared" si="48"/>
        <v>0</v>
      </c>
      <c r="G98" s="18">
        <f t="shared" si="49"/>
        <v>0</v>
      </c>
      <c r="H98" s="18">
        <f t="shared" si="50"/>
        <v>0</v>
      </c>
      <c r="I98" s="18">
        <v>6</v>
      </c>
      <c r="J98" s="18">
        <f t="shared" si="51"/>
        <v>0</v>
      </c>
      <c r="K98" s="18">
        <f t="shared" si="52"/>
        <v>0</v>
      </c>
      <c r="L98" s="18">
        <f t="shared" si="53"/>
        <v>0</v>
      </c>
      <c r="M98" s="18">
        <v>8</v>
      </c>
      <c r="N98" s="18">
        <f t="shared" si="33"/>
        <v>0</v>
      </c>
      <c r="O98" s="18">
        <f t="shared" si="34"/>
        <v>0</v>
      </c>
      <c r="P98" s="18">
        <f t="shared" si="35"/>
        <v>0</v>
      </c>
    </row>
    <row r="99" spans="1:16" x14ac:dyDescent="0.3">
      <c r="A99" s="19" t="s">
        <v>75</v>
      </c>
      <c r="B99" s="108"/>
      <c r="C99" s="109"/>
      <c r="D99" s="110"/>
      <c r="E99" s="18">
        <v>4</v>
      </c>
      <c r="F99" s="18">
        <f t="shared" si="48"/>
        <v>0</v>
      </c>
      <c r="G99" s="18">
        <f t="shared" si="49"/>
        <v>0</v>
      </c>
      <c r="H99" s="18">
        <f t="shared" si="50"/>
        <v>0</v>
      </c>
      <c r="I99" s="18">
        <v>6</v>
      </c>
      <c r="J99" s="18">
        <f t="shared" si="51"/>
        <v>0</v>
      </c>
      <c r="K99" s="18">
        <f t="shared" si="52"/>
        <v>0</v>
      </c>
      <c r="L99" s="18">
        <f t="shared" si="53"/>
        <v>0</v>
      </c>
      <c r="M99" s="18">
        <v>8</v>
      </c>
      <c r="N99" s="18">
        <f t="shared" si="33"/>
        <v>0</v>
      </c>
      <c r="O99" s="18">
        <f t="shared" si="34"/>
        <v>0</v>
      </c>
      <c r="P99" s="18">
        <f t="shared" si="35"/>
        <v>0</v>
      </c>
    </row>
    <row r="100" spans="1:16" x14ac:dyDescent="0.3">
      <c r="A100" s="19" t="s">
        <v>76</v>
      </c>
      <c r="B100" s="108"/>
      <c r="C100" s="109"/>
      <c r="D100" s="110"/>
      <c r="E100" s="18">
        <v>4</v>
      </c>
      <c r="F100" s="18">
        <f t="shared" si="48"/>
        <v>0</v>
      </c>
      <c r="G100" s="18">
        <f t="shared" si="49"/>
        <v>0</v>
      </c>
      <c r="H100" s="18">
        <f t="shared" si="50"/>
        <v>0</v>
      </c>
      <c r="I100" s="18">
        <v>6</v>
      </c>
      <c r="J100" s="18">
        <f t="shared" si="51"/>
        <v>0</v>
      </c>
      <c r="K100" s="18">
        <f t="shared" si="52"/>
        <v>0</v>
      </c>
      <c r="L100" s="18">
        <f t="shared" si="53"/>
        <v>0</v>
      </c>
      <c r="M100" s="18">
        <v>8</v>
      </c>
      <c r="N100" s="18">
        <f t="shared" si="33"/>
        <v>0</v>
      </c>
      <c r="O100" s="18">
        <f t="shared" si="34"/>
        <v>0</v>
      </c>
      <c r="P100" s="18">
        <f t="shared" si="35"/>
        <v>0</v>
      </c>
    </row>
    <row r="101" spans="1:16" x14ac:dyDescent="0.3">
      <c r="A101" s="19" t="s">
        <v>77</v>
      </c>
      <c r="B101" s="108"/>
      <c r="C101" s="109"/>
      <c r="D101" s="110"/>
      <c r="E101" s="18">
        <v>4</v>
      </c>
      <c r="F101" s="18">
        <f t="shared" si="48"/>
        <v>0</v>
      </c>
      <c r="G101" s="18">
        <f t="shared" si="49"/>
        <v>0</v>
      </c>
      <c r="H101" s="18">
        <f t="shared" si="50"/>
        <v>0</v>
      </c>
      <c r="I101" s="18">
        <v>6</v>
      </c>
      <c r="J101" s="18">
        <f t="shared" si="51"/>
        <v>0</v>
      </c>
      <c r="K101" s="18">
        <f t="shared" si="52"/>
        <v>0</v>
      </c>
      <c r="L101" s="18">
        <f t="shared" si="53"/>
        <v>0</v>
      </c>
      <c r="M101" s="18">
        <v>8</v>
      </c>
      <c r="N101" s="18">
        <f t="shared" si="33"/>
        <v>0</v>
      </c>
      <c r="O101" s="18">
        <f t="shared" si="34"/>
        <v>0</v>
      </c>
      <c r="P101" s="18">
        <f t="shared" si="35"/>
        <v>0</v>
      </c>
    </row>
    <row r="102" spans="1:16" x14ac:dyDescent="0.3">
      <c r="A102" s="19" t="s">
        <v>189</v>
      </c>
      <c r="B102" s="108"/>
      <c r="C102" s="109"/>
      <c r="D102" s="110"/>
      <c r="E102" s="18">
        <v>2</v>
      </c>
      <c r="F102" s="18">
        <f t="shared" si="48"/>
        <v>0</v>
      </c>
      <c r="G102" s="18">
        <f t="shared" si="49"/>
        <v>0</v>
      </c>
      <c r="H102" s="18">
        <f t="shared" si="50"/>
        <v>0</v>
      </c>
      <c r="I102" s="18">
        <v>4</v>
      </c>
      <c r="J102" s="18">
        <f t="shared" si="51"/>
        <v>0</v>
      </c>
      <c r="K102" s="18">
        <f t="shared" si="52"/>
        <v>0</v>
      </c>
      <c r="L102" s="18">
        <f t="shared" si="53"/>
        <v>0</v>
      </c>
      <c r="M102" s="18">
        <v>6</v>
      </c>
      <c r="N102" s="104"/>
      <c r="O102" s="104"/>
      <c r="P102" s="104"/>
    </row>
    <row r="103" spans="1:16" x14ac:dyDescent="0.3">
      <c r="A103" s="47" t="s">
        <v>162</v>
      </c>
      <c r="B103" s="115" t="s">
        <v>142</v>
      </c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</row>
    <row r="104" spans="1:16" x14ac:dyDescent="0.3">
      <c r="A104" s="47"/>
      <c r="B104" s="37"/>
      <c r="C104" s="37"/>
      <c r="D104" s="37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 x14ac:dyDescent="0.3">
      <c r="A105" s="40" t="s">
        <v>78</v>
      </c>
      <c r="B105" s="48" t="s">
        <v>8</v>
      </c>
      <c r="C105" s="48" t="s">
        <v>9</v>
      </c>
      <c r="D105" s="48" t="s">
        <v>10</v>
      </c>
      <c r="E105" s="49"/>
      <c r="F105" s="39"/>
      <c r="G105" s="39"/>
      <c r="H105" s="39"/>
      <c r="I105" s="49"/>
      <c r="J105" s="39"/>
      <c r="K105" s="39"/>
      <c r="L105" s="39"/>
      <c r="M105" s="49"/>
      <c r="N105" s="39"/>
      <c r="O105" s="39"/>
      <c r="P105" s="39"/>
    </row>
    <row r="106" spans="1:16" x14ac:dyDescent="0.3">
      <c r="A106" s="93" t="s">
        <v>79</v>
      </c>
      <c r="B106" s="143"/>
      <c r="C106" s="144"/>
      <c r="D106" s="145"/>
      <c r="E106" s="18">
        <v>1</v>
      </c>
      <c r="F106" s="18">
        <f>B106*E106</f>
        <v>0</v>
      </c>
      <c r="G106" s="18">
        <f>C106*E106</f>
        <v>0</v>
      </c>
      <c r="H106" s="18">
        <f>D106*E106</f>
        <v>0</v>
      </c>
      <c r="I106" s="18">
        <v>2</v>
      </c>
      <c r="J106" s="18">
        <f>B106*I106</f>
        <v>0</v>
      </c>
      <c r="K106" s="18">
        <f>C106*I106</f>
        <v>0</v>
      </c>
      <c r="L106" s="18">
        <f>D106*I106</f>
        <v>0</v>
      </c>
      <c r="M106" s="18">
        <v>3</v>
      </c>
      <c r="N106" s="18">
        <f>B106*M106</f>
        <v>0</v>
      </c>
      <c r="O106" s="18">
        <f>C106*M106</f>
        <v>0</v>
      </c>
      <c r="P106" s="18">
        <f>D106*M106</f>
        <v>0</v>
      </c>
    </row>
    <row r="107" spans="1:16" x14ac:dyDescent="0.3">
      <c r="A107" s="52"/>
      <c r="B107" s="53"/>
      <c r="C107" s="53"/>
      <c r="D107" s="37"/>
      <c r="E107" s="38"/>
      <c r="F107" s="38"/>
      <c r="G107" s="54"/>
      <c r="H107" s="54"/>
      <c r="I107" s="38"/>
      <c r="J107" s="38"/>
      <c r="K107" s="54"/>
      <c r="L107" s="54"/>
      <c r="M107" s="38"/>
      <c r="N107" s="38"/>
      <c r="O107" s="54"/>
      <c r="P107" s="54"/>
    </row>
    <row r="108" spans="1:16" x14ac:dyDescent="0.3">
      <c r="A108" s="40" t="s">
        <v>80</v>
      </c>
      <c r="B108" s="13"/>
      <c r="C108" s="13"/>
      <c r="D108" s="41"/>
      <c r="E108" s="39"/>
      <c r="F108" s="39"/>
      <c r="G108" s="55"/>
      <c r="H108" s="55"/>
      <c r="I108" s="39"/>
      <c r="J108" s="39"/>
      <c r="K108" s="55"/>
      <c r="L108" s="55"/>
      <c r="M108" s="39"/>
      <c r="N108" s="39"/>
      <c r="O108" s="55"/>
      <c r="P108" s="55"/>
    </row>
    <row r="109" spans="1:16" x14ac:dyDescent="0.3">
      <c r="A109" s="91" t="s">
        <v>200</v>
      </c>
      <c r="B109" s="48" t="s">
        <v>8</v>
      </c>
      <c r="C109" s="48" t="s">
        <v>9</v>
      </c>
      <c r="D109" s="48" t="s">
        <v>10</v>
      </c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  <row r="110" spans="1:16" x14ac:dyDescent="0.3">
      <c r="A110" s="19" t="s">
        <v>81</v>
      </c>
      <c r="B110" s="108"/>
      <c r="C110" s="109"/>
      <c r="D110" s="110"/>
      <c r="E110" s="18">
        <v>20</v>
      </c>
      <c r="F110" s="18">
        <f>IF((B110*E110)&gt;500,500,(B110)*E110)</f>
        <v>0</v>
      </c>
      <c r="G110" s="18">
        <f>IF(((C110)*E110)&gt;500,500,(C110)*E110)</f>
        <v>0</v>
      </c>
      <c r="H110" s="18">
        <f>IF(((D110)*E110)&gt;500,500,(D110)*E110)</f>
        <v>0</v>
      </c>
      <c r="I110" s="18">
        <v>30</v>
      </c>
      <c r="J110" s="18">
        <f>IF((B110*I110)&gt;500,500,(B110)*I110)</f>
        <v>0</v>
      </c>
      <c r="K110" s="18">
        <f>IF(((C110)*I110)&gt;500,500,(C110)*I110)</f>
        <v>0</v>
      </c>
      <c r="L110" s="18">
        <f>IF(((D110)*I110)&gt;500,500,(D110)*I110)</f>
        <v>0</v>
      </c>
      <c r="M110" s="18">
        <v>40</v>
      </c>
      <c r="N110" s="18">
        <f>IF((B110*M110)&gt;500,500,(B110)*M110)</f>
        <v>0</v>
      </c>
      <c r="O110" s="18">
        <f>IF(((C110)*M110)&gt;500,500,(C110)*M110)</f>
        <v>0</v>
      </c>
      <c r="P110" s="18">
        <f>IF(((D110)*M110)&gt;500,500,(D110)*M110)</f>
        <v>0</v>
      </c>
    </row>
    <row r="111" spans="1:16" x14ac:dyDescent="0.3">
      <c r="A111" s="19" t="s">
        <v>82</v>
      </c>
      <c r="B111" s="108"/>
      <c r="C111" s="109"/>
      <c r="D111" s="110"/>
      <c r="E111" s="18">
        <v>10</v>
      </c>
      <c r="F111" s="18">
        <f>IF((B111*E111)&gt;500,500,(B111)*E111)</f>
        <v>0</v>
      </c>
      <c r="G111" s="18">
        <f>IF(((C111)*E111)&gt;500,500,(C111)*E111)</f>
        <v>0</v>
      </c>
      <c r="H111" s="18">
        <f>IF(((D111)*E111)&gt;500,500,(D111)*E111)</f>
        <v>0</v>
      </c>
      <c r="I111" s="18">
        <v>15</v>
      </c>
      <c r="J111" s="18">
        <f>IF((B111*I111)&gt;500,500,(B111)*I111)</f>
        <v>0</v>
      </c>
      <c r="K111" s="18">
        <f>IF(((C111)*I111)&gt;500,500,(C111)*I111)</f>
        <v>0</v>
      </c>
      <c r="L111" s="18">
        <f>IF(((D111)*I111)&gt;500,500,(D111)*I111)</f>
        <v>0</v>
      </c>
      <c r="M111" s="18">
        <v>20</v>
      </c>
      <c r="N111" s="18">
        <f>IF((B111*M111)&gt;500,500,(B111)*M111)</f>
        <v>0</v>
      </c>
      <c r="O111" s="18">
        <f>IF(((C111)*M111)&gt;500,500,(C111)*M111)</f>
        <v>0</v>
      </c>
      <c r="P111" s="18">
        <f>IF(((D111)*M111)&gt;500,500,(D111)*M111)</f>
        <v>0</v>
      </c>
    </row>
    <row r="112" spans="1:16" x14ac:dyDescent="0.3">
      <c r="A112" s="19" t="s">
        <v>83</v>
      </c>
      <c r="B112" s="108"/>
      <c r="C112" s="109"/>
      <c r="D112" s="110"/>
      <c r="E112" s="18">
        <v>8</v>
      </c>
      <c r="F112" s="18">
        <f>IF((B112*E112)&gt;500,500,(B112)*E112)</f>
        <v>0</v>
      </c>
      <c r="G112" s="18">
        <f>IF(((C112)*E112)&gt;500,500,(C112)*E112)</f>
        <v>0</v>
      </c>
      <c r="H112" s="18">
        <f>IF(((D112)*E112)&gt;500,500,(D112)*E112)</f>
        <v>0</v>
      </c>
      <c r="I112" s="18">
        <v>15</v>
      </c>
      <c r="J112" s="18">
        <f>IF((B112*I112)&gt;500,500,(B112)*I112)</f>
        <v>0</v>
      </c>
      <c r="K112" s="18">
        <f>IF(((C112)*I112)&gt;500,500,(C112)*I112)</f>
        <v>0</v>
      </c>
      <c r="L112" s="18">
        <f>IF(((D112)*I112)&gt;500,500,(D112)*I112)</f>
        <v>0</v>
      </c>
      <c r="M112" s="18">
        <v>16</v>
      </c>
      <c r="N112" s="18">
        <f>IF((B112*M112)&gt;500,500,(B112)*M112)</f>
        <v>0</v>
      </c>
      <c r="O112" s="18">
        <f>IF(((C112)*M112)&gt;500,500,(C112)*M112)</f>
        <v>0</v>
      </c>
      <c r="P112" s="18">
        <f>IF(((D112)*M112)&gt;500,500,(D112)*M112)</f>
        <v>0</v>
      </c>
    </row>
    <row r="113" spans="1:16" x14ac:dyDescent="0.3">
      <c r="A113" s="47" t="s">
        <v>84</v>
      </c>
      <c r="B113" s="30"/>
      <c r="C113" s="30"/>
      <c r="D113" s="30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</row>
    <row r="114" spans="1:16" x14ac:dyDescent="0.3">
      <c r="A114" s="40" t="s">
        <v>143</v>
      </c>
      <c r="B114" s="57"/>
      <c r="C114" s="57"/>
      <c r="D114" s="41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  <row r="115" spans="1:16" x14ac:dyDescent="0.3">
      <c r="A115" s="50" t="s">
        <v>141</v>
      </c>
      <c r="B115" s="48" t="s">
        <v>8</v>
      </c>
      <c r="C115" s="48" t="s">
        <v>9</v>
      </c>
      <c r="D115" s="48" t="s">
        <v>10</v>
      </c>
      <c r="E115" s="18"/>
      <c r="F115" s="18"/>
      <c r="G115" s="56"/>
      <c r="H115" s="56"/>
      <c r="I115" s="18"/>
      <c r="J115" s="18"/>
      <c r="K115" s="56"/>
      <c r="L115" s="56"/>
      <c r="M115" s="18"/>
      <c r="N115" s="18"/>
      <c r="O115" s="56"/>
      <c r="P115" s="56"/>
    </row>
    <row r="116" spans="1:16" x14ac:dyDescent="0.3">
      <c r="A116" s="19" t="s">
        <v>85</v>
      </c>
      <c r="B116" s="108"/>
      <c r="C116" s="109"/>
      <c r="D116" s="110"/>
      <c r="E116" s="18">
        <v>4</v>
      </c>
      <c r="F116" s="18">
        <f>+B116*E116</f>
        <v>0</v>
      </c>
      <c r="G116" s="18">
        <f>+C116*E116</f>
        <v>0</v>
      </c>
      <c r="H116" s="18">
        <f>+D116*E116</f>
        <v>0</v>
      </c>
      <c r="I116" s="18">
        <v>6</v>
      </c>
      <c r="J116" s="18">
        <f>+B116*I116</f>
        <v>0</v>
      </c>
      <c r="K116" s="18">
        <f>+C116*I116</f>
        <v>0</v>
      </c>
      <c r="L116" s="18">
        <f>+D116*I116</f>
        <v>0</v>
      </c>
      <c r="M116" s="18">
        <v>8</v>
      </c>
      <c r="N116" s="18">
        <f>+B116*M116</f>
        <v>0</v>
      </c>
      <c r="O116" s="18">
        <f>+C116*M116</f>
        <v>0</v>
      </c>
      <c r="P116" s="18">
        <f>+D116*M116</f>
        <v>0</v>
      </c>
    </row>
    <row r="117" spans="1:16" x14ac:dyDescent="0.3">
      <c r="A117" s="47"/>
      <c r="B117" s="30"/>
      <c r="C117" s="30"/>
      <c r="D117" s="30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</row>
    <row r="118" spans="1:16" x14ac:dyDescent="0.3">
      <c r="A118" s="40" t="s">
        <v>86</v>
      </c>
      <c r="B118" s="57"/>
      <c r="C118" s="57"/>
      <c r="D118" s="41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1:16" x14ac:dyDescent="0.3">
      <c r="A119" s="19" t="s">
        <v>87</v>
      </c>
      <c r="B119" s="108"/>
      <c r="C119" s="109"/>
      <c r="D119" s="110"/>
      <c r="E119" s="18">
        <v>8</v>
      </c>
      <c r="F119" s="18">
        <f>+B119*E119</f>
        <v>0</v>
      </c>
      <c r="G119" s="18">
        <f>+B119*E119</f>
        <v>0</v>
      </c>
      <c r="H119" s="18">
        <f>+B119*E119</f>
        <v>0</v>
      </c>
      <c r="I119" s="18">
        <v>10</v>
      </c>
      <c r="J119" s="18">
        <f>+B119*I119</f>
        <v>0</v>
      </c>
      <c r="K119" s="18">
        <f>+B119*I119</f>
        <v>0</v>
      </c>
      <c r="L119" s="18">
        <f>+B119*I119</f>
        <v>0</v>
      </c>
      <c r="M119" s="18">
        <v>12</v>
      </c>
      <c r="N119" s="18">
        <f>+B119*M119</f>
        <v>0</v>
      </c>
      <c r="O119" s="18">
        <f>+B119*M119</f>
        <v>0</v>
      </c>
      <c r="P119" s="18">
        <f>+B119*M119</f>
        <v>0</v>
      </c>
    </row>
    <row r="120" spans="1:16" x14ac:dyDescent="0.3">
      <c r="A120" s="19" t="s">
        <v>88</v>
      </c>
      <c r="B120" s="108"/>
      <c r="C120" s="109"/>
      <c r="D120" s="110"/>
      <c r="E120" s="18">
        <v>10</v>
      </c>
      <c r="F120" s="18">
        <f>+B120*E120</f>
        <v>0</v>
      </c>
      <c r="G120" s="18">
        <f>+B120*E120</f>
        <v>0</v>
      </c>
      <c r="H120" s="18">
        <f>+B120*E120</f>
        <v>0</v>
      </c>
      <c r="I120" s="18">
        <v>10</v>
      </c>
      <c r="J120" s="18">
        <f>+B120*I120</f>
        <v>0</v>
      </c>
      <c r="K120" s="18">
        <f>+B120*I120</f>
        <v>0</v>
      </c>
      <c r="L120" s="18">
        <f>+B120*I120</f>
        <v>0</v>
      </c>
      <c r="M120" s="18">
        <v>15</v>
      </c>
      <c r="N120" s="18">
        <f>+B120*M120</f>
        <v>0</v>
      </c>
      <c r="O120" s="18">
        <f>+B120*M120</f>
        <v>0</v>
      </c>
      <c r="P120" s="18">
        <f>+B120*M120</f>
        <v>0</v>
      </c>
    </row>
    <row r="121" spans="1:16" x14ac:dyDescent="0.3">
      <c r="A121" s="19" t="s">
        <v>89</v>
      </c>
      <c r="B121" s="108"/>
      <c r="C121" s="109"/>
      <c r="D121" s="110"/>
      <c r="E121" s="18">
        <v>12</v>
      </c>
      <c r="F121" s="18">
        <f>+B121*E121</f>
        <v>0</v>
      </c>
      <c r="G121" s="18">
        <f>+B121*E121</f>
        <v>0</v>
      </c>
      <c r="H121" s="18">
        <f>+B121*E121</f>
        <v>0</v>
      </c>
      <c r="I121" s="18">
        <v>12</v>
      </c>
      <c r="J121" s="18">
        <f>+B121*I121</f>
        <v>0</v>
      </c>
      <c r="K121" s="18">
        <f>+B121*I121</f>
        <v>0</v>
      </c>
      <c r="L121" s="18">
        <f>+B121*I121</f>
        <v>0</v>
      </c>
      <c r="M121" s="18">
        <v>15</v>
      </c>
      <c r="N121" s="18">
        <f>+B121*M121</f>
        <v>0</v>
      </c>
      <c r="O121" s="18">
        <f>+B121*M121</f>
        <v>0</v>
      </c>
      <c r="P121" s="18">
        <f>+B121*M121</f>
        <v>0</v>
      </c>
    </row>
    <row r="122" spans="1:16" x14ac:dyDescent="0.3">
      <c r="A122" s="25" t="s">
        <v>90</v>
      </c>
      <c r="B122" s="108"/>
      <c r="C122" s="109"/>
      <c r="D122" s="110"/>
      <c r="E122" s="26">
        <v>14</v>
      </c>
      <c r="F122" s="18">
        <f>+B122*E122</f>
        <v>0</v>
      </c>
      <c r="G122" s="18">
        <f>+B122*E122</f>
        <v>0</v>
      </c>
      <c r="H122" s="18">
        <f>+B122*E122</f>
        <v>0</v>
      </c>
      <c r="I122" s="26">
        <v>14</v>
      </c>
      <c r="J122" s="18">
        <f>+B122*I122</f>
        <v>0</v>
      </c>
      <c r="K122" s="18">
        <f>+B122*I122</f>
        <v>0</v>
      </c>
      <c r="L122" s="18">
        <f>+B122*I122</f>
        <v>0</v>
      </c>
      <c r="M122" s="26">
        <v>20</v>
      </c>
      <c r="N122" s="18">
        <f>+B122*M122</f>
        <v>0</v>
      </c>
      <c r="O122" s="18">
        <f>+B122*M122</f>
        <v>0</v>
      </c>
      <c r="P122" s="18">
        <f>+B122*M122</f>
        <v>0</v>
      </c>
    </row>
    <row r="123" spans="1:16" x14ac:dyDescent="0.3">
      <c r="A123" s="58"/>
      <c r="B123" s="59"/>
      <c r="C123" s="59"/>
      <c r="D123" s="59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16" s="62" customFormat="1" x14ac:dyDescent="0.3">
      <c r="A124" s="52" t="s">
        <v>91</v>
      </c>
      <c r="B124" s="53"/>
      <c r="C124" s="53"/>
      <c r="D124" s="61"/>
      <c r="E124"/>
      <c r="F124" s="38"/>
      <c r="G124" s="54"/>
      <c r="H124" s="54"/>
      <c r="I124"/>
      <c r="J124" s="38"/>
      <c r="K124" s="54"/>
      <c r="L124" s="54"/>
      <c r="M124"/>
      <c r="N124" s="38"/>
      <c r="O124" s="54"/>
      <c r="P124" s="54"/>
    </row>
    <row r="125" spans="1:16" x14ac:dyDescent="0.3">
      <c r="A125" s="42" t="s">
        <v>153</v>
      </c>
      <c r="B125" s="48" t="s">
        <v>8</v>
      </c>
      <c r="C125" s="48" t="s">
        <v>9</v>
      </c>
      <c r="D125" s="48" t="s">
        <v>10</v>
      </c>
      <c r="E125" s="19"/>
      <c r="F125" s="18"/>
      <c r="G125" s="18"/>
      <c r="H125" s="18"/>
      <c r="I125" s="19"/>
      <c r="J125" s="18"/>
      <c r="K125" s="18"/>
      <c r="L125" s="18"/>
      <c r="M125" s="19"/>
      <c r="N125" s="18"/>
      <c r="O125" s="18"/>
      <c r="P125" s="18"/>
    </row>
    <row r="126" spans="1:16" x14ac:dyDescent="0.3">
      <c r="A126" s="20" t="s">
        <v>152</v>
      </c>
      <c r="B126" s="108"/>
      <c r="C126" s="109"/>
      <c r="D126" s="110"/>
      <c r="E126" s="18">
        <v>5</v>
      </c>
      <c r="F126" s="18">
        <f>IF((B126*E126)&gt;240,240,(B126)*E126)</f>
        <v>0</v>
      </c>
      <c r="G126" s="18">
        <f>IF((C126*E126)&gt;240,240,(C126)*E126)</f>
        <v>0</v>
      </c>
      <c r="H126" s="18">
        <f>IF((D126*E126)&gt;240,240,(D126)*E126)</f>
        <v>0</v>
      </c>
      <c r="I126" s="18">
        <v>7</v>
      </c>
      <c r="J126" s="18">
        <f>IF((B126*I126)&gt;240,240,(B126)*I126)</f>
        <v>0</v>
      </c>
      <c r="K126" s="18">
        <f>IF((C126*I126)&gt;240,240,(C126)*I126)</f>
        <v>0</v>
      </c>
      <c r="L126" s="18">
        <f>IF((D126*I126)&gt;240,240,(D126)*I126)</f>
        <v>0</v>
      </c>
      <c r="M126" s="18">
        <v>10</v>
      </c>
      <c r="N126" s="18">
        <f>IF((B126*M126)&gt;240,240,(B126)*M126)</f>
        <v>0</v>
      </c>
      <c r="O126" s="18">
        <f>IF((C126*M126)&gt;240,240,(C126)*M126)</f>
        <v>0</v>
      </c>
      <c r="P126" s="18">
        <f>IF((D126*M126)&gt;240,240,(D126)*M126)</f>
        <v>0</v>
      </c>
    </row>
    <row r="127" spans="1:16" x14ac:dyDescent="0.3">
      <c r="A127" s="19" t="s">
        <v>93</v>
      </c>
      <c r="B127" s="108"/>
      <c r="C127" s="109"/>
      <c r="D127" s="110"/>
      <c r="E127" s="18">
        <v>4</v>
      </c>
      <c r="F127" s="18">
        <f>IF((B127*E127)&gt;240,240,(B127)*E127)</f>
        <v>0</v>
      </c>
      <c r="G127" s="18">
        <f>IF((C127*E127)&gt;240,240,(C127)*E127)</f>
        <v>0</v>
      </c>
      <c r="H127" s="18">
        <f>IF((D127*E127)&gt;240,240,(D127)*E127)</f>
        <v>0</v>
      </c>
      <c r="I127" s="18">
        <v>5</v>
      </c>
      <c r="J127" s="18">
        <f>IF((B127*I127)&gt;240,240,(B127)*I127)</f>
        <v>0</v>
      </c>
      <c r="K127" s="18">
        <f>IF((C127*I127)&gt;240,240,(C127)*I127)</f>
        <v>0</v>
      </c>
      <c r="L127" s="18">
        <f>IF((D127*I127)&gt;240,240,(D127)*I127)</f>
        <v>0</v>
      </c>
      <c r="M127" s="18">
        <v>7</v>
      </c>
      <c r="N127" s="18">
        <f>IF((B127*M127)&gt;240,240,(B127)*M127)</f>
        <v>0</v>
      </c>
      <c r="O127" s="18">
        <f>IF((C127*M127)&gt;240,240,(C127)*M127)</f>
        <v>0</v>
      </c>
      <c r="P127" s="18">
        <f>IF((D127*M127)&gt;240,240,(D127)*M127)</f>
        <v>0</v>
      </c>
    </row>
    <row r="128" spans="1:16" x14ac:dyDescent="0.3">
      <c r="A128" s="19" t="s">
        <v>94</v>
      </c>
      <c r="B128" s="108"/>
      <c r="C128" s="109"/>
      <c r="D128" s="110"/>
      <c r="E128" s="18">
        <v>5</v>
      </c>
      <c r="F128" s="18">
        <f>IF((B128*E128)&gt;240,240,(B128)*E128)</f>
        <v>0</v>
      </c>
      <c r="G128" s="18">
        <f>IF((C128*E128)&gt;240,240,(C128)*E128)</f>
        <v>0</v>
      </c>
      <c r="H128" s="18">
        <f>IF((D128*E128)&gt;240,240,(D128)*E128)</f>
        <v>0</v>
      </c>
      <c r="I128" s="18">
        <v>7</v>
      </c>
      <c r="J128" s="18">
        <f>IF((B128*I128)&gt;240,240,(B128)*I128)</f>
        <v>0</v>
      </c>
      <c r="K128" s="18">
        <f>IF((C128*I128)&gt;240,240,(C128)*I128)</f>
        <v>0</v>
      </c>
      <c r="L128" s="18">
        <f>IF((D128*I128)&gt;240,240,(D128)*I128)</f>
        <v>0</v>
      </c>
      <c r="M128" s="18">
        <v>10</v>
      </c>
      <c r="N128" s="18">
        <f>IF((B128*M128)&gt;240,240,(B128)*M128)</f>
        <v>0</v>
      </c>
      <c r="O128" s="18">
        <f>IF((C128*M128)&gt;240,240,(C128)*M128)</f>
        <v>0</v>
      </c>
      <c r="P128" s="18">
        <f>IF((D128*M128)&gt;240,240,(D128)*M128)</f>
        <v>0</v>
      </c>
    </row>
    <row r="129" spans="1:16" x14ac:dyDescent="0.3">
      <c r="A129" s="25" t="s">
        <v>95</v>
      </c>
      <c r="B129" s="108"/>
      <c r="C129" s="109"/>
      <c r="D129" s="110"/>
      <c r="E129" s="26">
        <v>7</v>
      </c>
      <c r="F129" s="18">
        <f>IF((B129*E129)&gt;240,240,(B129)*E129)</f>
        <v>0</v>
      </c>
      <c r="G129" s="18">
        <f>IF((C129*E129)&gt;240,240,(C129)*E129)</f>
        <v>0</v>
      </c>
      <c r="H129" s="18">
        <f>IF((D129*E129)&gt;240,240,(D129)*E129)</f>
        <v>0</v>
      </c>
      <c r="I129" s="26">
        <v>10</v>
      </c>
      <c r="J129" s="18">
        <f>IF((B129*I129)&gt;240,240,(B129)*I129)</f>
        <v>0</v>
      </c>
      <c r="K129" s="18">
        <f>IF((C129*I129)&gt;240,240,(C129)*I129)</f>
        <v>0</v>
      </c>
      <c r="L129" s="18">
        <f>IF((D129*I129)&gt;240,240,(D129)*I129)</f>
        <v>0</v>
      </c>
      <c r="M129" s="26">
        <v>12</v>
      </c>
      <c r="N129" s="18">
        <f>IF((B129*M129)&gt;240,240,(B129)*M129)</f>
        <v>0</v>
      </c>
      <c r="O129" s="18">
        <f>IF((C129*M129)&gt;240,240,(C129)*M129)</f>
        <v>0</v>
      </c>
      <c r="P129" s="18">
        <f>IF((D129*M129)&gt;240,240,(D129)*M129)</f>
        <v>0</v>
      </c>
    </row>
    <row r="130" spans="1:16" x14ac:dyDescent="0.3">
      <c r="A130" s="25" t="s">
        <v>96</v>
      </c>
      <c r="B130" s="108"/>
      <c r="C130" s="109"/>
      <c r="D130" s="110"/>
      <c r="E130" s="26">
        <v>10</v>
      </c>
      <c r="F130" s="18">
        <f>IF((B130*E130)&gt;240,240,(B130)*E130)</f>
        <v>0</v>
      </c>
      <c r="G130" s="18">
        <f>IF((C130*E130)&gt;240,240,(C130)*E130)</f>
        <v>0</v>
      </c>
      <c r="H130" s="18">
        <f>IF((D130*E130)&gt;240,240,(D130)*E130)</f>
        <v>0</v>
      </c>
      <c r="I130" s="26">
        <v>12</v>
      </c>
      <c r="J130" s="18">
        <f>IF((B130*I130)&gt;240,240,(B130)*I130)</f>
        <v>0</v>
      </c>
      <c r="K130" s="18">
        <f>IF((C130*I130)&gt;240,240,(C130)*I130)</f>
        <v>0</v>
      </c>
      <c r="L130" s="18">
        <f>IF((D130*I130)&gt;240,240,(D130)*I130)</f>
        <v>0</v>
      </c>
      <c r="M130" s="26">
        <v>14</v>
      </c>
      <c r="N130" s="18">
        <f>IF((B130*M130)&gt;240,240,(B130)*M130)</f>
        <v>0</v>
      </c>
      <c r="O130" s="18">
        <f>IF((C130*M130)&gt;240,240,(C130)*M130)</f>
        <v>0</v>
      </c>
      <c r="P130" s="18">
        <f>IF((D130*M130)&gt;240,240,(D130)*M130)</f>
        <v>0</v>
      </c>
    </row>
    <row r="131" spans="1:16" x14ac:dyDescent="0.3">
      <c r="A131" s="29"/>
      <c r="B131" s="30"/>
      <c r="C131" s="30"/>
      <c r="D131" s="30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</row>
    <row r="132" spans="1:16" ht="15" thickBot="1" x14ac:dyDescent="0.35">
      <c r="B132" s="37"/>
      <c r="C132" s="37"/>
      <c r="D132" s="37"/>
      <c r="E132" s="38"/>
      <c r="F132" s="63" t="s">
        <v>15</v>
      </c>
      <c r="G132" s="63" t="s">
        <v>16</v>
      </c>
      <c r="H132" s="63" t="s">
        <v>17</v>
      </c>
      <c r="I132" s="38"/>
      <c r="J132" s="63" t="s">
        <v>15</v>
      </c>
      <c r="K132" s="63" t="s">
        <v>16</v>
      </c>
      <c r="L132" s="63" t="s">
        <v>17</v>
      </c>
      <c r="M132" s="38"/>
      <c r="N132" s="63" t="s">
        <v>15</v>
      </c>
      <c r="O132" s="63" t="s">
        <v>16</v>
      </c>
      <c r="P132" s="63" t="s">
        <v>17</v>
      </c>
    </row>
    <row r="133" spans="1:16" ht="15" thickBot="1" x14ac:dyDescent="0.35">
      <c r="A133" s="64" t="s">
        <v>97</v>
      </c>
      <c r="B133" s="111"/>
      <c r="C133" s="111"/>
      <c r="D133" s="111"/>
      <c r="E133" s="65"/>
      <c r="F133" s="66">
        <f xml:space="preserve"> SUM(F63:F130)</f>
        <v>0</v>
      </c>
      <c r="G133" s="67">
        <f xml:space="preserve"> SUM(G63:G130)</f>
        <v>0</v>
      </c>
      <c r="H133" s="68">
        <f xml:space="preserve"> SUM(H63:H130)</f>
        <v>0</v>
      </c>
      <c r="I133" s="65"/>
      <c r="J133" s="66">
        <f xml:space="preserve"> SUM(J63:J130)</f>
        <v>0</v>
      </c>
      <c r="K133" s="67">
        <f xml:space="preserve"> SUM(K63:K130)</f>
        <v>0</v>
      </c>
      <c r="L133" s="68">
        <f xml:space="preserve"> SUM(L63:L130)</f>
        <v>0</v>
      </c>
      <c r="M133" s="65"/>
      <c r="N133" s="66">
        <f xml:space="preserve"> SUM(N63:N130)</f>
        <v>0</v>
      </c>
      <c r="O133" s="67">
        <f xml:space="preserve"> SUM(O63:O130)</f>
        <v>0</v>
      </c>
      <c r="P133" s="68">
        <f xml:space="preserve"> SUM(P63:P130)</f>
        <v>0</v>
      </c>
    </row>
    <row r="134" spans="1:16" ht="15" thickBot="1" x14ac:dyDescent="0.35">
      <c r="A134" s="32" t="s">
        <v>98</v>
      </c>
      <c r="B134" s="121"/>
      <c r="C134" s="121"/>
      <c r="D134" s="121"/>
      <c r="E134" s="69"/>
      <c r="F134" s="70">
        <f>SUM(F57)</f>
        <v>0</v>
      </c>
      <c r="G134" s="71">
        <f>SUM(G57)</f>
        <v>0</v>
      </c>
      <c r="H134" s="72">
        <f>SUM(H57)</f>
        <v>0</v>
      </c>
      <c r="I134" s="69"/>
      <c r="J134" s="70">
        <f>SUM(J57)</f>
        <v>0</v>
      </c>
      <c r="K134" s="71">
        <f>SUM(K57)</f>
        <v>0</v>
      </c>
      <c r="L134" s="72">
        <f>SUM(L57)</f>
        <v>0</v>
      </c>
      <c r="M134" s="69"/>
      <c r="N134" s="70">
        <f>SUM(N57)</f>
        <v>0</v>
      </c>
      <c r="O134" s="71">
        <f>SUM(O57)</f>
        <v>0</v>
      </c>
      <c r="P134" s="72">
        <f>SUM(P57)</f>
        <v>0</v>
      </c>
    </row>
    <row r="135" spans="1:16" ht="15" thickBot="1" x14ac:dyDescent="0.35">
      <c r="A135" s="73" t="s">
        <v>99</v>
      </c>
      <c r="B135" s="74"/>
      <c r="C135" s="74"/>
      <c r="D135" s="74"/>
      <c r="E135" s="75"/>
      <c r="F135" s="76">
        <f>SUM(F133:F134)</f>
        <v>0</v>
      </c>
      <c r="G135" s="76">
        <f>SUM(G133:G134)</f>
        <v>0</v>
      </c>
      <c r="H135" s="77">
        <f>SUM(H133:H134)</f>
        <v>0</v>
      </c>
      <c r="I135" s="75"/>
      <c r="J135" s="76">
        <f>SUM(J133:J134)</f>
        <v>0</v>
      </c>
      <c r="K135" s="76">
        <f>SUM(K133:K134)</f>
        <v>0</v>
      </c>
      <c r="L135" s="77">
        <f>SUM(L133:L134)</f>
        <v>0</v>
      </c>
      <c r="M135" s="75"/>
      <c r="N135" s="76">
        <f>SUM(N133:N134)</f>
        <v>0</v>
      </c>
      <c r="O135" s="76">
        <f>SUM(O133:O134)</f>
        <v>0</v>
      </c>
      <c r="P135" s="77">
        <f>SUM(P133:P134)</f>
        <v>0</v>
      </c>
    </row>
  </sheetData>
  <mergeCells count="106">
    <mergeCell ref="B91:D91"/>
    <mergeCell ref="B92:D92"/>
    <mergeCell ref="B93:D93"/>
    <mergeCell ref="B94:D94"/>
    <mergeCell ref="B95:D95"/>
    <mergeCell ref="B86:D86"/>
    <mergeCell ref="B128:D128"/>
    <mergeCell ref="B129:D129"/>
    <mergeCell ref="B130:D130"/>
    <mergeCell ref="B101:D101"/>
    <mergeCell ref="B106:D106"/>
    <mergeCell ref="B110:D110"/>
    <mergeCell ref="B111:D111"/>
    <mergeCell ref="B112:D112"/>
    <mergeCell ref="B96:D96"/>
    <mergeCell ref="B97:D97"/>
    <mergeCell ref="B98:D98"/>
    <mergeCell ref="B99:D99"/>
    <mergeCell ref="B100:D100"/>
    <mergeCell ref="B116:D116"/>
    <mergeCell ref="B126:D126"/>
    <mergeCell ref="B127:D127"/>
    <mergeCell ref="B23:D23"/>
    <mergeCell ref="B24:D24"/>
    <mergeCell ref="B25:D25"/>
    <mergeCell ref="B31:D31"/>
    <mergeCell ref="B76:D76"/>
    <mergeCell ref="B77:D77"/>
    <mergeCell ref="B78:D78"/>
    <mergeCell ref="B79:D79"/>
    <mergeCell ref="B80:D80"/>
    <mergeCell ref="B73:D73"/>
    <mergeCell ref="B74:D74"/>
    <mergeCell ref="B75:D75"/>
    <mergeCell ref="B68:D68"/>
    <mergeCell ref="B69:D69"/>
    <mergeCell ref="B70:D70"/>
    <mergeCell ref="B71:D71"/>
    <mergeCell ref="B39:D39"/>
    <mergeCell ref="B26:D26"/>
    <mergeCell ref="B27:D27"/>
    <mergeCell ref="B28:D28"/>
    <mergeCell ref="B29:D29"/>
    <mergeCell ref="B30:D30"/>
    <mergeCell ref="B33:D33"/>
    <mergeCell ref="B34:D34"/>
    <mergeCell ref="B22:D22"/>
    <mergeCell ref="A1:H1"/>
    <mergeCell ref="A2:H2"/>
    <mergeCell ref="A3:H3"/>
    <mergeCell ref="B6:E6"/>
    <mergeCell ref="B7:E7"/>
    <mergeCell ref="B8:E8"/>
    <mergeCell ref="B9:E9"/>
    <mergeCell ref="B10:E10"/>
    <mergeCell ref="A17:H17"/>
    <mergeCell ref="B11:E11"/>
    <mergeCell ref="B12:E12"/>
    <mergeCell ref="B35:D35"/>
    <mergeCell ref="B63:D63"/>
    <mergeCell ref="B38:D38"/>
    <mergeCell ref="B134:D134"/>
    <mergeCell ref="E31:P31"/>
    <mergeCell ref="E40:P40"/>
    <mergeCell ref="B57:D57"/>
    <mergeCell ref="B58:D58"/>
    <mergeCell ref="B119:D119"/>
    <mergeCell ref="B120:D120"/>
    <mergeCell ref="B121:D121"/>
    <mergeCell ref="B122:D122"/>
    <mergeCell ref="B51:D51"/>
    <mergeCell ref="B52:D52"/>
    <mergeCell ref="B53:D53"/>
    <mergeCell ref="B54:D54"/>
    <mergeCell ref="B55:D55"/>
    <mergeCell ref="B49:D49"/>
    <mergeCell ref="B47:D47"/>
    <mergeCell ref="B48:D48"/>
    <mergeCell ref="B40:D40"/>
    <mergeCell ref="B41:D41"/>
    <mergeCell ref="B32:D32"/>
    <mergeCell ref="B64:D64"/>
    <mergeCell ref="B65:D65"/>
    <mergeCell ref="B66:D66"/>
    <mergeCell ref="B67:D67"/>
    <mergeCell ref="B42:D42"/>
    <mergeCell ref="B43:D43"/>
    <mergeCell ref="B44:D44"/>
    <mergeCell ref="B133:D133"/>
    <mergeCell ref="B36:D36"/>
    <mergeCell ref="B37:D37"/>
    <mergeCell ref="B45:D45"/>
    <mergeCell ref="B46:D46"/>
    <mergeCell ref="B62:D62"/>
    <mergeCell ref="B103:P103"/>
    <mergeCell ref="E53:P54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102:D102"/>
  </mergeCells>
  <dataValidations disablePrompts="1" count="1">
    <dataValidation type="list" allowBlank="1" showInputMessage="1" showErrorMessage="1" sqref="B12" xr:uid="{43151BE1-E13D-4E0D-AEEC-A8241D0ED07A}">
      <formula1>"In-Council, Out-of-Council/Non-Profit, Non-Scout Group"</formula1>
    </dataValidation>
  </dataValidations>
  <pageMargins left="0.7" right="0.7" top="0.75" bottom="0.75" header="0.3" footer="0.3"/>
  <pageSetup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182A-079C-4A4A-97F8-C0F2FCFC1E1A}">
  <sheetPr>
    <pageSetUpPr fitToPage="1"/>
  </sheetPr>
  <dimension ref="A1:R92"/>
  <sheetViews>
    <sheetView workbookViewId="0">
      <selection activeCell="A5" sqref="A5:XFD5"/>
    </sheetView>
  </sheetViews>
  <sheetFormatPr defaultRowHeight="14.4" x14ac:dyDescent="0.3"/>
  <cols>
    <col min="1" max="1" width="85.6640625" bestFit="1" customWidth="1"/>
    <col min="2" max="2" width="4.44140625" bestFit="1" customWidth="1"/>
    <col min="3" max="3" width="9" bestFit="1" customWidth="1"/>
    <col min="4" max="4" width="4.77734375" bestFit="1" customWidth="1"/>
    <col min="5" max="5" width="8" customWidth="1"/>
    <col min="6" max="6" width="6.88671875" hidden="1" customWidth="1"/>
    <col min="7" max="7" width="9.5546875" hidden="1" customWidth="1"/>
    <col min="8" max="8" width="6.88671875" hidden="1" customWidth="1"/>
    <col min="9" max="9" width="8.109375" bestFit="1" customWidth="1"/>
    <col min="10" max="10" width="6.88671875" hidden="1" customWidth="1"/>
    <col min="11" max="11" width="9.5546875" hidden="1" customWidth="1"/>
    <col min="12" max="12" width="6.88671875" hidden="1" customWidth="1"/>
    <col min="13" max="13" width="8" bestFit="1" customWidth="1"/>
    <col min="14" max="14" width="6.88671875" hidden="1" customWidth="1"/>
    <col min="15" max="15" width="9.5546875" hidden="1" customWidth="1"/>
    <col min="16" max="16" width="6.88671875" hidden="1" customWidth="1"/>
  </cols>
  <sheetData>
    <row r="1" spans="1:8" ht="18.75" customHeight="1" x14ac:dyDescent="0.35">
      <c r="A1" s="125" t="s">
        <v>100</v>
      </c>
      <c r="B1" s="125"/>
      <c r="C1" s="125"/>
      <c r="D1" s="125"/>
      <c r="E1" s="125"/>
      <c r="F1" s="125"/>
      <c r="G1" s="125"/>
      <c r="H1" s="125"/>
    </row>
    <row r="2" spans="1:8" ht="30.75" customHeight="1" x14ac:dyDescent="0.3">
      <c r="A2" s="126" t="s">
        <v>167</v>
      </c>
      <c r="B2" s="154"/>
      <c r="C2" s="154"/>
      <c r="D2" s="154"/>
      <c r="E2" s="154"/>
      <c r="F2" s="154"/>
      <c r="G2" s="154"/>
      <c r="H2" s="154"/>
    </row>
    <row r="3" spans="1:8" ht="9" customHeight="1" x14ac:dyDescent="0.3">
      <c r="A3" s="127"/>
      <c r="B3" s="127"/>
      <c r="C3" s="127"/>
      <c r="D3" s="127"/>
      <c r="E3" s="127"/>
      <c r="F3" s="127"/>
      <c r="G3" s="127"/>
      <c r="H3" s="127"/>
    </row>
    <row r="4" spans="1:8" ht="15" customHeight="1" x14ac:dyDescent="0.3">
      <c r="A4" t="s">
        <v>0</v>
      </c>
      <c r="B4" s="1"/>
      <c r="C4" s="2" t="s">
        <v>1</v>
      </c>
      <c r="D4" s="3"/>
    </row>
    <row r="5" spans="1:8" ht="15" customHeight="1" x14ac:dyDescent="0.3">
      <c r="A5" t="s">
        <v>208</v>
      </c>
      <c r="B5" s="1"/>
      <c r="C5" s="2" t="s">
        <v>1</v>
      </c>
      <c r="D5" s="3"/>
    </row>
    <row r="6" spans="1:8" ht="15.75" customHeight="1" x14ac:dyDescent="0.3">
      <c r="A6" t="s">
        <v>2</v>
      </c>
      <c r="B6" s="128"/>
      <c r="C6" s="129"/>
      <c r="D6" s="129"/>
      <c r="E6" s="130"/>
    </row>
    <row r="7" spans="1:8" x14ac:dyDescent="0.3">
      <c r="A7" t="s">
        <v>3</v>
      </c>
      <c r="B7" s="128"/>
      <c r="C7" s="129"/>
      <c r="D7" s="129"/>
      <c r="E7" s="130"/>
    </row>
    <row r="8" spans="1:8" x14ac:dyDescent="0.3">
      <c r="A8" t="s">
        <v>4</v>
      </c>
      <c r="B8" s="128"/>
      <c r="C8" s="129"/>
      <c r="D8" s="129"/>
      <c r="E8" s="130"/>
    </row>
    <row r="9" spans="1:8" x14ac:dyDescent="0.3">
      <c r="A9" t="s">
        <v>5</v>
      </c>
      <c r="B9" s="131"/>
      <c r="C9" s="132"/>
      <c r="D9" s="132"/>
      <c r="E9" s="133"/>
    </row>
    <row r="10" spans="1:8" x14ac:dyDescent="0.3">
      <c r="A10" t="s">
        <v>6</v>
      </c>
      <c r="B10" s="134"/>
      <c r="C10" s="135"/>
      <c r="D10" s="135"/>
      <c r="E10" s="136"/>
    </row>
    <row r="11" spans="1:8" x14ac:dyDescent="0.3">
      <c r="A11" t="s">
        <v>171</v>
      </c>
      <c r="B11" s="140"/>
      <c r="C11" s="141"/>
      <c r="D11" s="141"/>
      <c r="E11" s="142"/>
    </row>
    <row r="12" spans="1:8" x14ac:dyDescent="0.3">
      <c r="A12" t="s">
        <v>7</v>
      </c>
      <c r="B12" s="140"/>
      <c r="C12" s="141"/>
      <c r="D12" s="141"/>
      <c r="E12" s="142"/>
    </row>
    <row r="13" spans="1:8" x14ac:dyDescent="0.3">
      <c r="B13" s="88" t="s">
        <v>8</v>
      </c>
      <c r="C13" s="89" t="s">
        <v>9</v>
      </c>
      <c r="D13" s="89" t="s">
        <v>10</v>
      </c>
    </row>
    <row r="14" spans="1:8" x14ac:dyDescent="0.3">
      <c r="A14" t="s">
        <v>11</v>
      </c>
      <c r="B14" s="4">
        <v>0</v>
      </c>
      <c r="C14" s="4">
        <v>0</v>
      </c>
      <c r="D14" s="4">
        <v>0</v>
      </c>
    </row>
    <row r="15" spans="1:8" x14ac:dyDescent="0.3">
      <c r="A15" t="s">
        <v>12</v>
      </c>
      <c r="B15" s="4">
        <v>0</v>
      </c>
      <c r="C15" s="4">
        <v>0</v>
      </c>
      <c r="D15" s="4">
        <v>0</v>
      </c>
    </row>
    <row r="16" spans="1:8" x14ac:dyDescent="0.3">
      <c r="B16" s="2"/>
      <c r="C16" s="2"/>
    </row>
    <row r="17" spans="1:16" x14ac:dyDescent="0.3">
      <c r="A17" t="s">
        <v>13</v>
      </c>
      <c r="D17" s="2"/>
      <c r="E17" s="2"/>
    </row>
    <row r="18" spans="1:16" ht="60" customHeight="1" x14ac:dyDescent="0.3">
      <c r="A18" s="155"/>
      <c r="B18" s="155"/>
      <c r="C18" s="155"/>
      <c r="D18" s="155"/>
      <c r="E18" s="155"/>
      <c r="F18" s="155"/>
      <c r="G18" s="155"/>
      <c r="H18" s="155"/>
    </row>
    <row r="19" spans="1:16" ht="15.75" customHeight="1" x14ac:dyDescent="0.3">
      <c r="D19" s="5"/>
      <c r="E19" s="2"/>
    </row>
    <row r="20" spans="1:16" ht="21.75" customHeight="1" x14ac:dyDescent="0.4">
      <c r="A20" s="6" t="s">
        <v>14</v>
      </c>
      <c r="E20" s="7"/>
      <c r="F20" s="8" t="s">
        <v>15</v>
      </c>
      <c r="G20" s="8" t="s">
        <v>16</v>
      </c>
      <c r="H20" s="8" t="s">
        <v>17</v>
      </c>
      <c r="I20" s="9"/>
      <c r="J20" s="8" t="s">
        <v>15</v>
      </c>
      <c r="K20" s="8" t="s">
        <v>16</v>
      </c>
      <c r="L20" s="8" t="s">
        <v>17</v>
      </c>
      <c r="M20" s="9"/>
      <c r="N20" s="8" t="s">
        <v>15</v>
      </c>
      <c r="O20" s="8" t="s">
        <v>16</v>
      </c>
      <c r="P20" s="8" t="s">
        <v>17</v>
      </c>
    </row>
    <row r="21" spans="1:16" x14ac:dyDescent="0.3">
      <c r="A21" s="10" t="s">
        <v>18</v>
      </c>
      <c r="E21" s="11" t="s">
        <v>19</v>
      </c>
      <c r="F21" s="12" t="s">
        <v>20</v>
      </c>
      <c r="G21" s="12" t="s">
        <v>20</v>
      </c>
      <c r="H21" s="12" t="s">
        <v>20</v>
      </c>
      <c r="I21" s="9" t="s">
        <v>174</v>
      </c>
      <c r="J21" s="12" t="s">
        <v>20</v>
      </c>
      <c r="K21" s="12" t="s">
        <v>20</v>
      </c>
      <c r="L21" s="12" t="s">
        <v>20</v>
      </c>
      <c r="M21" s="9" t="s">
        <v>175</v>
      </c>
      <c r="N21" s="12" t="s">
        <v>20</v>
      </c>
      <c r="O21" s="12" t="s">
        <v>20</v>
      </c>
      <c r="P21" s="12" t="s">
        <v>20</v>
      </c>
    </row>
    <row r="22" spans="1:16" x14ac:dyDescent="0.3">
      <c r="A22" s="13" t="s">
        <v>21</v>
      </c>
      <c r="B22" s="13"/>
      <c r="C22" s="13"/>
      <c r="D22" s="14"/>
      <c r="E22" s="15" t="s">
        <v>22</v>
      </c>
      <c r="F22" s="16" t="s">
        <v>23</v>
      </c>
      <c r="G22" s="16" t="s">
        <v>23</v>
      </c>
      <c r="H22" s="16" t="s">
        <v>23</v>
      </c>
      <c r="I22" s="15" t="s">
        <v>22</v>
      </c>
      <c r="J22" s="16" t="s">
        <v>23</v>
      </c>
      <c r="K22" s="16" t="s">
        <v>23</v>
      </c>
      <c r="L22" s="16" t="s">
        <v>23</v>
      </c>
      <c r="M22" s="15" t="s">
        <v>22</v>
      </c>
      <c r="N22" s="16" t="s">
        <v>23</v>
      </c>
      <c r="O22" s="16" t="s">
        <v>23</v>
      </c>
      <c r="P22" s="16" t="s">
        <v>23</v>
      </c>
    </row>
    <row r="23" spans="1:16" x14ac:dyDescent="0.3">
      <c r="A23" s="21" t="s">
        <v>102</v>
      </c>
      <c r="B23" s="151"/>
      <c r="C23" s="152"/>
      <c r="D23" s="153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3">
      <c r="A24" s="19" t="s">
        <v>144</v>
      </c>
      <c r="B24" s="108"/>
      <c r="C24" s="109"/>
      <c r="D24" s="110"/>
      <c r="E24" s="18">
        <v>30</v>
      </c>
      <c r="F24" s="18">
        <f t="shared" ref="F24:F30" si="0">+B24*E24</f>
        <v>0</v>
      </c>
      <c r="G24" s="18">
        <f t="shared" ref="G24:G30" si="1">+B24*E24</f>
        <v>0</v>
      </c>
      <c r="H24" s="18">
        <f t="shared" ref="H24:H30" si="2">+B24*E24</f>
        <v>0</v>
      </c>
      <c r="I24" s="18">
        <v>50</v>
      </c>
      <c r="J24" s="18">
        <f t="shared" ref="J24:J30" si="3">+B24*I24</f>
        <v>0</v>
      </c>
      <c r="K24" s="18">
        <f t="shared" ref="K24:K30" si="4">+B24*I24</f>
        <v>0</v>
      </c>
      <c r="L24" s="18">
        <f t="shared" ref="L24:L30" si="5">+B24*I24</f>
        <v>0</v>
      </c>
      <c r="M24" s="18">
        <v>50</v>
      </c>
      <c r="N24" s="18">
        <f t="shared" ref="N24:N30" si="6">+B24*M24</f>
        <v>0</v>
      </c>
      <c r="O24" s="18">
        <f t="shared" ref="O24:O30" si="7">+B24*M24</f>
        <v>0</v>
      </c>
      <c r="P24" s="18">
        <f t="shared" ref="P24:P30" si="8">+B24*M24</f>
        <v>0</v>
      </c>
    </row>
    <row r="25" spans="1:16" x14ac:dyDescent="0.3">
      <c r="A25" s="19" t="s">
        <v>43</v>
      </c>
      <c r="B25" s="151"/>
      <c r="C25" s="152"/>
      <c r="D25" s="153"/>
      <c r="E25" s="18">
        <v>125</v>
      </c>
      <c r="F25" s="18">
        <f t="shared" si="0"/>
        <v>0</v>
      </c>
      <c r="G25" s="18">
        <f t="shared" si="1"/>
        <v>0</v>
      </c>
      <c r="H25" s="18">
        <f t="shared" si="2"/>
        <v>0</v>
      </c>
      <c r="I25" s="18">
        <v>150</v>
      </c>
      <c r="J25" s="18">
        <f t="shared" si="3"/>
        <v>0</v>
      </c>
      <c r="K25" s="18">
        <f t="shared" si="4"/>
        <v>0</v>
      </c>
      <c r="L25" s="18">
        <f t="shared" si="5"/>
        <v>0</v>
      </c>
      <c r="M25" s="18">
        <v>200</v>
      </c>
      <c r="N25" s="18">
        <f t="shared" si="6"/>
        <v>0</v>
      </c>
      <c r="O25" s="18">
        <f t="shared" si="7"/>
        <v>0</v>
      </c>
      <c r="P25" s="18">
        <f t="shared" si="8"/>
        <v>0</v>
      </c>
    </row>
    <row r="26" spans="1:16" x14ac:dyDescent="0.3">
      <c r="A26" s="22" t="s">
        <v>103</v>
      </c>
      <c r="B26" s="151"/>
      <c r="C26" s="152"/>
      <c r="D26" s="153"/>
      <c r="E26" s="18">
        <v>30</v>
      </c>
      <c r="F26" s="18">
        <f t="shared" si="0"/>
        <v>0</v>
      </c>
      <c r="G26" s="18">
        <f t="shared" si="1"/>
        <v>0</v>
      </c>
      <c r="H26" s="18">
        <f t="shared" si="2"/>
        <v>0</v>
      </c>
      <c r="I26" s="18">
        <v>50</v>
      </c>
      <c r="J26" s="18">
        <f t="shared" si="3"/>
        <v>0</v>
      </c>
      <c r="K26" s="18">
        <f t="shared" si="4"/>
        <v>0</v>
      </c>
      <c r="L26" s="18">
        <f t="shared" si="5"/>
        <v>0</v>
      </c>
      <c r="M26" s="18">
        <v>50</v>
      </c>
      <c r="N26" s="18">
        <f t="shared" si="6"/>
        <v>0</v>
      </c>
      <c r="O26" s="18">
        <f t="shared" si="7"/>
        <v>0</v>
      </c>
      <c r="P26" s="18">
        <f t="shared" si="8"/>
        <v>0</v>
      </c>
    </row>
    <row r="27" spans="1:16" x14ac:dyDescent="0.3">
      <c r="A27" s="19" t="s">
        <v>145</v>
      </c>
      <c r="B27" s="108"/>
      <c r="C27" s="109"/>
      <c r="D27" s="110"/>
      <c r="E27" s="18">
        <v>30</v>
      </c>
      <c r="F27" s="18">
        <f t="shared" si="0"/>
        <v>0</v>
      </c>
      <c r="G27" s="18">
        <f t="shared" si="1"/>
        <v>0</v>
      </c>
      <c r="H27" s="18">
        <f t="shared" si="2"/>
        <v>0</v>
      </c>
      <c r="I27" s="18">
        <v>50</v>
      </c>
      <c r="J27" s="18">
        <f t="shared" si="3"/>
        <v>0</v>
      </c>
      <c r="K27" s="18">
        <f t="shared" si="4"/>
        <v>0</v>
      </c>
      <c r="L27" s="18">
        <f t="shared" si="5"/>
        <v>0</v>
      </c>
      <c r="M27" s="18">
        <v>50</v>
      </c>
      <c r="N27" s="18">
        <f t="shared" si="6"/>
        <v>0</v>
      </c>
      <c r="O27" s="18">
        <f t="shared" si="7"/>
        <v>0</v>
      </c>
      <c r="P27" s="18">
        <f t="shared" si="8"/>
        <v>0</v>
      </c>
    </row>
    <row r="28" spans="1:16" x14ac:dyDescent="0.3">
      <c r="A28" s="19" t="s">
        <v>105</v>
      </c>
      <c r="B28" s="108"/>
      <c r="C28" s="109"/>
      <c r="D28" s="110"/>
      <c r="E28" s="18">
        <v>30</v>
      </c>
      <c r="F28" s="18">
        <f t="shared" si="0"/>
        <v>0</v>
      </c>
      <c r="G28" s="18">
        <f t="shared" si="1"/>
        <v>0</v>
      </c>
      <c r="H28" s="18">
        <f t="shared" si="2"/>
        <v>0</v>
      </c>
      <c r="I28" s="18">
        <v>50</v>
      </c>
      <c r="J28" s="18">
        <f t="shared" si="3"/>
        <v>0</v>
      </c>
      <c r="K28" s="18">
        <f t="shared" si="4"/>
        <v>0</v>
      </c>
      <c r="L28" s="18">
        <f t="shared" si="5"/>
        <v>0</v>
      </c>
      <c r="M28" s="18">
        <v>50</v>
      </c>
      <c r="N28" s="18">
        <f t="shared" si="6"/>
        <v>0</v>
      </c>
      <c r="O28" s="18">
        <f t="shared" si="7"/>
        <v>0</v>
      </c>
      <c r="P28" s="18">
        <f t="shared" si="8"/>
        <v>0</v>
      </c>
    </row>
    <row r="29" spans="1:16" x14ac:dyDescent="0.3">
      <c r="A29" s="22" t="s">
        <v>46</v>
      </c>
      <c r="B29" s="108"/>
      <c r="C29" s="109"/>
      <c r="D29" s="110"/>
      <c r="E29" s="18">
        <v>150</v>
      </c>
      <c r="F29" s="18">
        <f t="shared" si="0"/>
        <v>0</v>
      </c>
      <c r="G29" s="18">
        <f t="shared" si="1"/>
        <v>0</v>
      </c>
      <c r="H29" s="18">
        <f t="shared" si="2"/>
        <v>0</v>
      </c>
      <c r="I29" s="18">
        <v>200</v>
      </c>
      <c r="J29" s="18">
        <f t="shared" si="3"/>
        <v>0</v>
      </c>
      <c r="K29" s="18">
        <f t="shared" si="4"/>
        <v>0</v>
      </c>
      <c r="L29" s="18">
        <f t="shared" si="5"/>
        <v>0</v>
      </c>
      <c r="M29" s="18">
        <v>200</v>
      </c>
      <c r="N29" s="18">
        <f t="shared" si="6"/>
        <v>0</v>
      </c>
      <c r="O29" s="18">
        <f t="shared" si="7"/>
        <v>0</v>
      </c>
      <c r="P29" s="18">
        <f t="shared" si="8"/>
        <v>0</v>
      </c>
    </row>
    <row r="30" spans="1:16" x14ac:dyDescent="0.3">
      <c r="A30" s="22" t="s">
        <v>148</v>
      </c>
      <c r="B30" s="108"/>
      <c r="C30" s="109"/>
      <c r="D30" s="110"/>
      <c r="E30" s="18">
        <v>30</v>
      </c>
      <c r="F30" s="18">
        <f t="shared" si="0"/>
        <v>0</v>
      </c>
      <c r="G30" s="18">
        <f t="shared" si="1"/>
        <v>0</v>
      </c>
      <c r="H30" s="18">
        <f t="shared" si="2"/>
        <v>0</v>
      </c>
      <c r="I30" s="18">
        <v>50</v>
      </c>
      <c r="J30" s="18">
        <f t="shared" si="3"/>
        <v>0</v>
      </c>
      <c r="K30" s="18">
        <f t="shared" si="4"/>
        <v>0</v>
      </c>
      <c r="L30" s="18">
        <f t="shared" si="5"/>
        <v>0</v>
      </c>
      <c r="M30" s="18">
        <v>50</v>
      </c>
      <c r="N30" s="18">
        <f t="shared" si="6"/>
        <v>0</v>
      </c>
      <c r="O30" s="18">
        <f t="shared" si="7"/>
        <v>0</v>
      </c>
      <c r="P30" s="18">
        <f t="shared" si="8"/>
        <v>0</v>
      </c>
    </row>
    <row r="31" spans="1:16" x14ac:dyDescent="0.3">
      <c r="A31" s="21" t="s">
        <v>130</v>
      </c>
      <c r="B31" s="151"/>
      <c r="C31" s="152"/>
      <c r="D31" s="153"/>
      <c r="E31" s="122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</row>
    <row r="32" spans="1:16" x14ac:dyDescent="0.3">
      <c r="A32" s="19" t="s">
        <v>132</v>
      </c>
      <c r="B32" s="151"/>
      <c r="C32" s="152"/>
      <c r="D32" s="153"/>
      <c r="E32" s="18">
        <v>15</v>
      </c>
      <c r="F32" s="18">
        <f t="shared" ref="F32:F38" si="9">+B32*E32</f>
        <v>0</v>
      </c>
      <c r="G32" s="18">
        <f t="shared" ref="G32:G38" si="10">+B32*E32</f>
        <v>0</v>
      </c>
      <c r="H32" s="18">
        <f t="shared" ref="H32:H38" si="11">+B32*E32</f>
        <v>0</v>
      </c>
      <c r="I32" s="18">
        <v>25</v>
      </c>
      <c r="J32" s="18">
        <f t="shared" ref="J32:J38" si="12">+B32*I32</f>
        <v>0</v>
      </c>
      <c r="K32" s="18">
        <f t="shared" ref="K32:K38" si="13">+B32*I32</f>
        <v>0</v>
      </c>
      <c r="L32" s="18">
        <f t="shared" ref="L32:L38" si="14">+B32*I32</f>
        <v>0</v>
      </c>
      <c r="M32" s="18">
        <v>25</v>
      </c>
      <c r="N32" s="18">
        <f t="shared" ref="N32:N38" si="15">+B32*M32</f>
        <v>0</v>
      </c>
      <c r="O32" s="18">
        <f t="shared" ref="O32:O38" si="16">+B32*M32</f>
        <v>0</v>
      </c>
      <c r="P32" s="18">
        <f t="shared" ref="P32:P38" si="17">+B32*M32</f>
        <v>0</v>
      </c>
    </row>
    <row r="33" spans="1:16" x14ac:dyDescent="0.3">
      <c r="A33" s="19" t="s">
        <v>146</v>
      </c>
      <c r="B33" s="151"/>
      <c r="C33" s="152"/>
      <c r="D33" s="153"/>
      <c r="E33" s="18">
        <v>15</v>
      </c>
      <c r="F33" s="18">
        <f t="shared" si="9"/>
        <v>0</v>
      </c>
      <c r="G33" s="18">
        <f t="shared" si="10"/>
        <v>0</v>
      </c>
      <c r="H33" s="18">
        <f t="shared" si="11"/>
        <v>0</v>
      </c>
      <c r="I33" s="18">
        <v>25</v>
      </c>
      <c r="J33" s="18">
        <f t="shared" si="12"/>
        <v>0</v>
      </c>
      <c r="K33" s="18">
        <f t="shared" si="13"/>
        <v>0</v>
      </c>
      <c r="L33" s="18">
        <f t="shared" si="14"/>
        <v>0</v>
      </c>
      <c r="M33" s="18">
        <v>25</v>
      </c>
      <c r="N33" s="18">
        <f t="shared" si="15"/>
        <v>0</v>
      </c>
      <c r="O33" s="18">
        <f t="shared" si="16"/>
        <v>0</v>
      </c>
      <c r="P33" s="18">
        <f t="shared" si="17"/>
        <v>0</v>
      </c>
    </row>
    <row r="34" spans="1:16" x14ac:dyDescent="0.3">
      <c r="A34" s="19" t="s">
        <v>134</v>
      </c>
      <c r="B34" s="151"/>
      <c r="C34" s="152"/>
      <c r="D34" s="153"/>
      <c r="E34" s="18">
        <v>15</v>
      </c>
      <c r="F34" s="18">
        <f t="shared" si="9"/>
        <v>0</v>
      </c>
      <c r="G34" s="18">
        <f t="shared" si="10"/>
        <v>0</v>
      </c>
      <c r="H34" s="18">
        <f t="shared" si="11"/>
        <v>0</v>
      </c>
      <c r="I34" s="18">
        <v>25</v>
      </c>
      <c r="J34" s="18">
        <f t="shared" si="12"/>
        <v>0</v>
      </c>
      <c r="K34" s="18">
        <f t="shared" si="13"/>
        <v>0</v>
      </c>
      <c r="L34" s="18">
        <f t="shared" si="14"/>
        <v>0</v>
      </c>
      <c r="M34" s="18">
        <v>25</v>
      </c>
      <c r="N34" s="18">
        <f t="shared" si="15"/>
        <v>0</v>
      </c>
      <c r="O34" s="18">
        <f t="shared" si="16"/>
        <v>0</v>
      </c>
      <c r="P34" s="18">
        <f t="shared" si="17"/>
        <v>0</v>
      </c>
    </row>
    <row r="35" spans="1:16" x14ac:dyDescent="0.3">
      <c r="A35" s="19" t="s">
        <v>104</v>
      </c>
      <c r="B35" s="151"/>
      <c r="C35" s="152"/>
      <c r="D35" s="153"/>
      <c r="E35" s="18">
        <v>15</v>
      </c>
      <c r="F35" s="18">
        <f t="shared" si="9"/>
        <v>0</v>
      </c>
      <c r="G35" s="18">
        <f t="shared" si="10"/>
        <v>0</v>
      </c>
      <c r="H35" s="18">
        <f t="shared" si="11"/>
        <v>0</v>
      </c>
      <c r="I35" s="18">
        <v>25</v>
      </c>
      <c r="J35" s="18">
        <f t="shared" si="12"/>
        <v>0</v>
      </c>
      <c r="K35" s="18">
        <f t="shared" si="13"/>
        <v>0</v>
      </c>
      <c r="L35" s="18">
        <f t="shared" si="14"/>
        <v>0</v>
      </c>
      <c r="M35" s="18">
        <v>25</v>
      </c>
      <c r="N35" s="18">
        <f t="shared" si="15"/>
        <v>0</v>
      </c>
      <c r="O35" s="18">
        <f t="shared" si="16"/>
        <v>0</v>
      </c>
      <c r="P35" s="18">
        <f t="shared" si="17"/>
        <v>0</v>
      </c>
    </row>
    <row r="36" spans="1:16" ht="15.75" customHeight="1" x14ac:dyDescent="0.3">
      <c r="A36" s="19" t="s">
        <v>133</v>
      </c>
      <c r="B36" s="108"/>
      <c r="C36" s="109"/>
      <c r="D36" s="110"/>
      <c r="E36" s="18">
        <v>15</v>
      </c>
      <c r="F36" s="18">
        <f t="shared" si="9"/>
        <v>0</v>
      </c>
      <c r="G36" s="18">
        <f t="shared" si="10"/>
        <v>0</v>
      </c>
      <c r="H36" s="18">
        <f t="shared" si="11"/>
        <v>0</v>
      </c>
      <c r="I36" s="18">
        <v>25</v>
      </c>
      <c r="J36" s="18">
        <f t="shared" si="12"/>
        <v>0</v>
      </c>
      <c r="K36" s="18">
        <f t="shared" si="13"/>
        <v>0</v>
      </c>
      <c r="L36" s="18">
        <f t="shared" si="14"/>
        <v>0</v>
      </c>
      <c r="M36" s="18">
        <v>25</v>
      </c>
      <c r="N36" s="18">
        <f t="shared" si="15"/>
        <v>0</v>
      </c>
      <c r="O36" s="18">
        <f t="shared" si="16"/>
        <v>0</v>
      </c>
      <c r="P36" s="18">
        <f t="shared" si="17"/>
        <v>0</v>
      </c>
    </row>
    <row r="37" spans="1:16" x14ac:dyDescent="0.3">
      <c r="A37" s="25" t="s">
        <v>135</v>
      </c>
      <c r="B37" s="108"/>
      <c r="C37" s="109"/>
      <c r="D37" s="110"/>
      <c r="E37" s="26">
        <v>15</v>
      </c>
      <c r="F37" s="18">
        <f t="shared" si="9"/>
        <v>0</v>
      </c>
      <c r="G37" s="18">
        <f t="shared" si="10"/>
        <v>0</v>
      </c>
      <c r="H37" s="18">
        <f t="shared" si="11"/>
        <v>0</v>
      </c>
      <c r="I37" s="26">
        <v>25</v>
      </c>
      <c r="J37" s="18">
        <f t="shared" si="12"/>
        <v>0</v>
      </c>
      <c r="K37" s="18">
        <f t="shared" si="13"/>
        <v>0</v>
      </c>
      <c r="L37" s="18">
        <f t="shared" si="14"/>
        <v>0</v>
      </c>
      <c r="M37" s="18">
        <v>25</v>
      </c>
      <c r="N37" s="18">
        <f t="shared" si="15"/>
        <v>0</v>
      </c>
      <c r="O37" s="18">
        <f t="shared" si="16"/>
        <v>0</v>
      </c>
      <c r="P37" s="18">
        <f t="shared" si="17"/>
        <v>0</v>
      </c>
    </row>
    <row r="38" spans="1:16" x14ac:dyDescent="0.3">
      <c r="A38" s="25" t="s">
        <v>131</v>
      </c>
      <c r="B38" s="108"/>
      <c r="C38" s="109"/>
      <c r="D38" s="110"/>
      <c r="E38" s="26">
        <v>15</v>
      </c>
      <c r="F38" s="18">
        <f t="shared" si="9"/>
        <v>0</v>
      </c>
      <c r="G38" s="18">
        <f t="shared" si="10"/>
        <v>0</v>
      </c>
      <c r="H38" s="18">
        <f t="shared" si="11"/>
        <v>0</v>
      </c>
      <c r="I38" s="26">
        <v>25</v>
      </c>
      <c r="J38" s="18">
        <f t="shared" si="12"/>
        <v>0</v>
      </c>
      <c r="K38" s="18">
        <f t="shared" si="13"/>
        <v>0</v>
      </c>
      <c r="L38" s="18">
        <f t="shared" si="14"/>
        <v>0</v>
      </c>
      <c r="M38" s="18">
        <v>25</v>
      </c>
      <c r="N38" s="18">
        <f t="shared" si="15"/>
        <v>0</v>
      </c>
      <c r="O38" s="18">
        <f t="shared" si="16"/>
        <v>0</v>
      </c>
      <c r="P38" s="18">
        <f t="shared" si="17"/>
        <v>0</v>
      </c>
    </row>
    <row r="39" spans="1:16" x14ac:dyDescent="0.3">
      <c r="A39" s="25"/>
      <c r="B39" s="108"/>
      <c r="C39" s="109"/>
      <c r="D39" s="110"/>
      <c r="E39" s="119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</row>
    <row r="40" spans="1:16" ht="15" thickBot="1" x14ac:dyDescent="0.35">
      <c r="A40" s="29"/>
      <c r="B40" s="30"/>
      <c r="C40" s="30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ht="15" thickBot="1" x14ac:dyDescent="0.35">
      <c r="A41" s="32" t="s">
        <v>49</v>
      </c>
      <c r="B41" s="111"/>
      <c r="C41" s="111"/>
      <c r="D41" s="111"/>
      <c r="E41" s="33"/>
      <c r="F41" s="34">
        <f>SUM(F23:F40)</f>
        <v>0</v>
      </c>
      <c r="G41" s="35">
        <f>SUM(G23:G40)</f>
        <v>0</v>
      </c>
      <c r="H41" s="36">
        <f>SUM(H23:H40)</f>
        <v>0</v>
      </c>
      <c r="I41" s="33"/>
      <c r="J41" s="34">
        <f>SUM(J23:J40)</f>
        <v>0</v>
      </c>
      <c r="K41" s="35">
        <f>SUM(K23:K40)</f>
        <v>0</v>
      </c>
      <c r="L41" s="36">
        <f>SUM(L23:L40)</f>
        <v>0</v>
      </c>
      <c r="M41" s="33"/>
      <c r="N41" s="34">
        <f>SUM(N23:N40)</f>
        <v>0</v>
      </c>
      <c r="O41" s="35">
        <f>SUM(O23:O40)</f>
        <v>0</v>
      </c>
      <c r="P41" s="36">
        <f>SUM(P23:P40)</f>
        <v>0</v>
      </c>
    </row>
    <row r="42" spans="1:16" x14ac:dyDescent="0.3">
      <c r="B42" s="148"/>
      <c r="C42" s="148"/>
      <c r="D42" s="14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21" x14ac:dyDescent="0.4">
      <c r="A43" s="6" t="s">
        <v>50</v>
      </c>
      <c r="B43" s="37"/>
      <c r="C43" s="37"/>
      <c r="D43" s="37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 x14ac:dyDescent="0.3">
      <c r="A44" s="10" t="s">
        <v>18</v>
      </c>
      <c r="B44" s="37"/>
      <c r="C44" s="37"/>
      <c r="D44" s="37"/>
      <c r="E44" s="7"/>
      <c r="F44" s="8" t="s">
        <v>15</v>
      </c>
      <c r="G44" s="8" t="s">
        <v>16</v>
      </c>
      <c r="H44" s="8" t="s">
        <v>17</v>
      </c>
      <c r="I44" s="9"/>
      <c r="J44" s="8" t="s">
        <v>15</v>
      </c>
      <c r="K44" s="8" t="s">
        <v>16</v>
      </c>
      <c r="L44" s="8" t="s">
        <v>17</v>
      </c>
      <c r="M44" s="9"/>
      <c r="N44" s="8" t="s">
        <v>15</v>
      </c>
      <c r="O44" s="8" t="s">
        <v>16</v>
      </c>
      <c r="P44" s="8" t="s">
        <v>17</v>
      </c>
    </row>
    <row r="45" spans="1:16" x14ac:dyDescent="0.3">
      <c r="A45" s="40" t="s">
        <v>51</v>
      </c>
      <c r="B45" s="13"/>
      <c r="C45" s="13"/>
      <c r="D45" s="41"/>
      <c r="E45" s="11" t="s">
        <v>19</v>
      </c>
      <c r="F45" s="12" t="s">
        <v>20</v>
      </c>
      <c r="G45" s="12" t="s">
        <v>20</v>
      </c>
      <c r="H45" s="12" t="s">
        <v>20</v>
      </c>
      <c r="I45" s="9" t="s">
        <v>174</v>
      </c>
      <c r="J45" s="12" t="s">
        <v>20</v>
      </c>
      <c r="K45" s="12" t="s">
        <v>20</v>
      </c>
      <c r="L45" s="12" t="s">
        <v>20</v>
      </c>
      <c r="M45" s="9" t="s">
        <v>175</v>
      </c>
      <c r="N45" s="12" t="s">
        <v>20</v>
      </c>
      <c r="O45" s="12" t="s">
        <v>20</v>
      </c>
      <c r="P45" s="12" t="s">
        <v>20</v>
      </c>
    </row>
    <row r="46" spans="1:16" x14ac:dyDescent="0.3">
      <c r="A46" s="42" t="s">
        <v>138</v>
      </c>
      <c r="B46" s="43" t="s">
        <v>8</v>
      </c>
      <c r="C46" s="43" t="s">
        <v>9</v>
      </c>
      <c r="D46" s="43" t="s">
        <v>10</v>
      </c>
      <c r="E46" s="15" t="s">
        <v>22</v>
      </c>
      <c r="F46" s="16" t="s">
        <v>23</v>
      </c>
      <c r="G46" s="16" t="s">
        <v>23</v>
      </c>
      <c r="H46" s="16" t="s">
        <v>23</v>
      </c>
      <c r="I46" s="15" t="s">
        <v>22</v>
      </c>
      <c r="J46" s="16" t="s">
        <v>23</v>
      </c>
      <c r="K46" s="16" t="s">
        <v>23</v>
      </c>
      <c r="L46" s="16" t="s">
        <v>23</v>
      </c>
      <c r="M46" s="15" t="s">
        <v>22</v>
      </c>
      <c r="N46" s="16" t="s">
        <v>23</v>
      </c>
      <c r="O46" s="16" t="s">
        <v>23</v>
      </c>
      <c r="P46" s="16" t="s">
        <v>23</v>
      </c>
    </row>
    <row r="47" spans="1:16" x14ac:dyDescent="0.3">
      <c r="A47" s="19" t="s">
        <v>106</v>
      </c>
      <c r="B47" s="44"/>
      <c r="C47" s="44"/>
      <c r="D47" s="44"/>
      <c r="E47" s="18">
        <v>2</v>
      </c>
      <c r="F47" s="18">
        <f t="shared" ref="F47" si="18">(B47)*E47</f>
        <v>0</v>
      </c>
      <c r="G47" s="18">
        <f t="shared" ref="G47" si="19">(C47)*E47</f>
        <v>0</v>
      </c>
      <c r="H47" s="18">
        <f t="shared" ref="H47" si="20">(D47)*E47</f>
        <v>0</v>
      </c>
      <c r="I47" s="18">
        <v>3</v>
      </c>
      <c r="J47" s="18">
        <f>(B47)*I47</f>
        <v>0</v>
      </c>
      <c r="K47" s="18">
        <f>(C47)*I47</f>
        <v>0</v>
      </c>
      <c r="L47" s="18">
        <f>(D47)*I47</f>
        <v>0</v>
      </c>
      <c r="M47" s="18">
        <v>4</v>
      </c>
      <c r="N47" s="18">
        <f>(B47)*M47</f>
        <v>0</v>
      </c>
      <c r="O47" s="18">
        <f>(C47)*M47</f>
        <v>0</v>
      </c>
      <c r="P47" s="18">
        <f>(D47)*N47</f>
        <v>0</v>
      </c>
    </row>
    <row r="48" spans="1:16" x14ac:dyDescent="0.3">
      <c r="A48" s="19" t="s">
        <v>107</v>
      </c>
      <c r="B48" s="44"/>
      <c r="C48" s="44"/>
      <c r="D48" s="44"/>
      <c r="E48" s="18">
        <v>4</v>
      </c>
      <c r="F48" s="18">
        <f t="shared" ref="F48:F69" si="21">(B48)*E48</f>
        <v>0</v>
      </c>
      <c r="G48" s="18">
        <f t="shared" ref="G48:G69" si="22">(C48)*E48</f>
        <v>0</v>
      </c>
      <c r="H48" s="18">
        <f t="shared" ref="H48:H69" si="23">(D48)*E48</f>
        <v>0</v>
      </c>
      <c r="I48" s="18">
        <v>6</v>
      </c>
      <c r="J48" s="18">
        <f t="shared" ref="J48:J69" si="24">(B48)*I48</f>
        <v>0</v>
      </c>
      <c r="K48" s="18">
        <f t="shared" ref="K48:K69" si="25">(C48)*I48</f>
        <v>0</v>
      </c>
      <c r="L48" s="18">
        <f t="shared" ref="L48:L69" si="26">(D48)*I48</f>
        <v>0</v>
      </c>
      <c r="M48" s="18">
        <v>8</v>
      </c>
      <c r="N48" s="18">
        <f t="shared" ref="N48:N69" si="27">(B48)*M48</f>
        <v>0</v>
      </c>
      <c r="O48" s="18">
        <f t="shared" ref="O48:O69" si="28">(C48)*M48</f>
        <v>0</v>
      </c>
      <c r="P48" s="18">
        <f t="shared" ref="P48:P69" si="29">(D48)*N48</f>
        <v>0</v>
      </c>
    </row>
    <row r="49" spans="1:16" x14ac:dyDescent="0.3">
      <c r="A49" s="19" t="s">
        <v>108</v>
      </c>
      <c r="B49" s="44"/>
      <c r="C49" s="44"/>
      <c r="D49" s="44"/>
      <c r="E49" s="18">
        <v>2</v>
      </c>
      <c r="F49" s="18">
        <f t="shared" si="21"/>
        <v>0</v>
      </c>
      <c r="G49" s="18">
        <f t="shared" si="22"/>
        <v>0</v>
      </c>
      <c r="H49" s="18">
        <f t="shared" si="23"/>
        <v>0</v>
      </c>
      <c r="I49" s="18">
        <v>3</v>
      </c>
      <c r="J49" s="18">
        <f t="shared" si="24"/>
        <v>0</v>
      </c>
      <c r="K49" s="18">
        <f t="shared" si="25"/>
        <v>0</v>
      </c>
      <c r="L49" s="18">
        <f t="shared" si="26"/>
        <v>0</v>
      </c>
      <c r="M49" s="18">
        <v>4</v>
      </c>
      <c r="N49" s="18">
        <f t="shared" si="27"/>
        <v>0</v>
      </c>
      <c r="O49" s="18">
        <f t="shared" si="28"/>
        <v>0</v>
      </c>
      <c r="P49" s="18">
        <f t="shared" si="29"/>
        <v>0</v>
      </c>
    </row>
    <row r="50" spans="1:16" x14ac:dyDescent="0.3">
      <c r="A50" s="19" t="s">
        <v>109</v>
      </c>
      <c r="B50" s="44"/>
      <c r="C50" s="44"/>
      <c r="D50" s="44"/>
      <c r="E50" s="18">
        <v>2</v>
      </c>
      <c r="F50" s="18">
        <f t="shared" si="21"/>
        <v>0</v>
      </c>
      <c r="G50" s="18">
        <f t="shared" si="22"/>
        <v>0</v>
      </c>
      <c r="H50" s="18">
        <f t="shared" si="23"/>
        <v>0</v>
      </c>
      <c r="I50" s="18">
        <v>3</v>
      </c>
      <c r="J50" s="18">
        <f t="shared" si="24"/>
        <v>0</v>
      </c>
      <c r="K50" s="18">
        <f t="shared" si="25"/>
        <v>0</v>
      </c>
      <c r="L50" s="18">
        <f t="shared" si="26"/>
        <v>0</v>
      </c>
      <c r="M50" s="18">
        <v>4</v>
      </c>
      <c r="N50" s="18">
        <f t="shared" si="27"/>
        <v>0</v>
      </c>
      <c r="O50" s="18">
        <f t="shared" si="28"/>
        <v>0</v>
      </c>
      <c r="P50" s="18">
        <f t="shared" si="29"/>
        <v>0</v>
      </c>
    </row>
    <row r="51" spans="1:16" x14ac:dyDescent="0.3">
      <c r="A51" s="19" t="s">
        <v>147</v>
      </c>
      <c r="B51" s="44"/>
      <c r="C51" s="44"/>
      <c r="D51" s="44"/>
      <c r="E51" s="18">
        <v>2</v>
      </c>
      <c r="F51" s="18">
        <f t="shared" si="21"/>
        <v>0</v>
      </c>
      <c r="G51" s="18">
        <f t="shared" si="22"/>
        <v>0</v>
      </c>
      <c r="H51" s="18">
        <f t="shared" si="23"/>
        <v>0</v>
      </c>
      <c r="I51" s="18">
        <v>3</v>
      </c>
      <c r="J51" s="18">
        <f t="shared" si="24"/>
        <v>0</v>
      </c>
      <c r="K51" s="18">
        <f t="shared" si="25"/>
        <v>0</v>
      </c>
      <c r="L51" s="18">
        <f t="shared" si="26"/>
        <v>0</v>
      </c>
      <c r="M51" s="18">
        <v>4</v>
      </c>
      <c r="N51" s="18">
        <f t="shared" si="27"/>
        <v>0</v>
      </c>
      <c r="O51" s="18">
        <f t="shared" si="28"/>
        <v>0</v>
      </c>
      <c r="P51" s="18">
        <f t="shared" si="29"/>
        <v>0</v>
      </c>
    </row>
    <row r="52" spans="1:16" x14ac:dyDescent="0.3">
      <c r="A52" s="19" t="s">
        <v>110</v>
      </c>
      <c r="B52" s="44"/>
      <c r="C52" s="44"/>
      <c r="D52" s="44"/>
      <c r="E52" s="18">
        <v>2</v>
      </c>
      <c r="F52" s="18">
        <f t="shared" si="21"/>
        <v>0</v>
      </c>
      <c r="G52" s="18">
        <f t="shared" si="22"/>
        <v>0</v>
      </c>
      <c r="H52" s="18">
        <f t="shared" si="23"/>
        <v>0</v>
      </c>
      <c r="I52" s="18">
        <v>3</v>
      </c>
      <c r="J52" s="18">
        <f t="shared" si="24"/>
        <v>0</v>
      </c>
      <c r="K52" s="18">
        <f t="shared" si="25"/>
        <v>0</v>
      </c>
      <c r="L52" s="18">
        <f t="shared" si="26"/>
        <v>0</v>
      </c>
      <c r="M52" s="18">
        <v>4</v>
      </c>
      <c r="N52" s="18">
        <f t="shared" si="27"/>
        <v>0</v>
      </c>
      <c r="O52" s="18">
        <f t="shared" si="28"/>
        <v>0</v>
      </c>
      <c r="P52" s="18">
        <f t="shared" si="29"/>
        <v>0</v>
      </c>
    </row>
    <row r="53" spans="1:16" x14ac:dyDescent="0.3">
      <c r="A53" s="19" t="s">
        <v>111</v>
      </c>
      <c r="B53" s="44"/>
      <c r="C53" s="44"/>
      <c r="D53" s="44"/>
      <c r="E53" s="18">
        <v>2</v>
      </c>
      <c r="F53" s="18">
        <f t="shared" si="21"/>
        <v>0</v>
      </c>
      <c r="G53" s="18">
        <f t="shared" si="22"/>
        <v>0</v>
      </c>
      <c r="H53" s="18">
        <f t="shared" si="23"/>
        <v>0</v>
      </c>
      <c r="I53" s="18">
        <v>3</v>
      </c>
      <c r="J53" s="18">
        <f t="shared" si="24"/>
        <v>0</v>
      </c>
      <c r="K53" s="18">
        <f t="shared" si="25"/>
        <v>0</v>
      </c>
      <c r="L53" s="18">
        <f t="shared" si="26"/>
        <v>0</v>
      </c>
      <c r="M53" s="18">
        <v>4</v>
      </c>
      <c r="N53" s="18">
        <f t="shared" si="27"/>
        <v>0</v>
      </c>
      <c r="O53" s="18">
        <f t="shared" si="28"/>
        <v>0</v>
      </c>
      <c r="P53" s="18">
        <f t="shared" si="29"/>
        <v>0</v>
      </c>
    </row>
    <row r="54" spans="1:16" x14ac:dyDescent="0.3">
      <c r="A54" s="19" t="s">
        <v>112</v>
      </c>
      <c r="B54" s="44"/>
      <c r="C54" s="44"/>
      <c r="D54" s="44"/>
      <c r="E54" s="18">
        <v>2</v>
      </c>
      <c r="F54" s="18">
        <f t="shared" si="21"/>
        <v>0</v>
      </c>
      <c r="G54" s="18">
        <f t="shared" si="22"/>
        <v>0</v>
      </c>
      <c r="H54" s="18">
        <f t="shared" si="23"/>
        <v>0</v>
      </c>
      <c r="I54" s="18">
        <v>3</v>
      </c>
      <c r="J54" s="18">
        <f t="shared" si="24"/>
        <v>0</v>
      </c>
      <c r="K54" s="18">
        <f t="shared" si="25"/>
        <v>0</v>
      </c>
      <c r="L54" s="18">
        <f t="shared" si="26"/>
        <v>0</v>
      </c>
      <c r="M54" s="18">
        <v>4</v>
      </c>
      <c r="N54" s="18">
        <f t="shared" si="27"/>
        <v>0</v>
      </c>
      <c r="O54" s="18">
        <f t="shared" si="28"/>
        <v>0</v>
      </c>
      <c r="P54" s="18">
        <f t="shared" si="29"/>
        <v>0</v>
      </c>
    </row>
    <row r="55" spans="1:16" x14ac:dyDescent="0.3">
      <c r="A55" s="19" t="s">
        <v>113</v>
      </c>
      <c r="B55" s="44"/>
      <c r="C55" s="44"/>
      <c r="D55" s="44"/>
      <c r="E55" s="18">
        <v>2</v>
      </c>
      <c r="F55" s="18">
        <f t="shared" si="21"/>
        <v>0</v>
      </c>
      <c r="G55" s="18">
        <f t="shared" si="22"/>
        <v>0</v>
      </c>
      <c r="H55" s="18">
        <f t="shared" si="23"/>
        <v>0</v>
      </c>
      <c r="I55" s="18">
        <v>3</v>
      </c>
      <c r="J55" s="18">
        <f t="shared" si="24"/>
        <v>0</v>
      </c>
      <c r="K55" s="18">
        <f t="shared" si="25"/>
        <v>0</v>
      </c>
      <c r="L55" s="18">
        <f t="shared" si="26"/>
        <v>0</v>
      </c>
      <c r="M55" s="18">
        <v>4</v>
      </c>
      <c r="N55" s="18">
        <f t="shared" si="27"/>
        <v>0</v>
      </c>
      <c r="O55" s="18">
        <f t="shared" si="28"/>
        <v>0</v>
      </c>
      <c r="P55" s="18">
        <f t="shared" si="29"/>
        <v>0</v>
      </c>
    </row>
    <row r="56" spans="1:16" x14ac:dyDescent="0.3">
      <c r="A56" s="19" t="s">
        <v>114</v>
      </c>
      <c r="B56" s="44"/>
      <c r="C56" s="44"/>
      <c r="D56" s="44"/>
      <c r="E56" s="18">
        <v>2</v>
      </c>
      <c r="F56" s="18">
        <f t="shared" si="21"/>
        <v>0</v>
      </c>
      <c r="G56" s="18">
        <f t="shared" si="22"/>
        <v>0</v>
      </c>
      <c r="H56" s="18">
        <f t="shared" si="23"/>
        <v>0</v>
      </c>
      <c r="I56" s="18">
        <v>3</v>
      </c>
      <c r="J56" s="18">
        <f t="shared" si="24"/>
        <v>0</v>
      </c>
      <c r="K56" s="18">
        <f t="shared" si="25"/>
        <v>0</v>
      </c>
      <c r="L56" s="18">
        <f t="shared" si="26"/>
        <v>0</v>
      </c>
      <c r="M56" s="18">
        <v>4</v>
      </c>
      <c r="N56" s="18">
        <f t="shared" si="27"/>
        <v>0</v>
      </c>
      <c r="O56" s="18">
        <f t="shared" si="28"/>
        <v>0</v>
      </c>
      <c r="P56" s="18">
        <f t="shared" si="29"/>
        <v>0</v>
      </c>
    </row>
    <row r="57" spans="1:16" x14ac:dyDescent="0.3">
      <c r="A57" s="19" t="s">
        <v>115</v>
      </c>
      <c r="B57" s="44"/>
      <c r="C57" s="44"/>
      <c r="D57" s="44"/>
      <c r="E57" s="18">
        <v>2</v>
      </c>
      <c r="F57" s="18">
        <f t="shared" si="21"/>
        <v>0</v>
      </c>
      <c r="G57" s="18">
        <f t="shared" si="22"/>
        <v>0</v>
      </c>
      <c r="H57" s="18">
        <f t="shared" si="23"/>
        <v>0</v>
      </c>
      <c r="I57" s="18">
        <v>3</v>
      </c>
      <c r="J57" s="18">
        <f t="shared" si="24"/>
        <v>0</v>
      </c>
      <c r="K57" s="18">
        <f t="shared" si="25"/>
        <v>0</v>
      </c>
      <c r="L57" s="18">
        <f t="shared" si="26"/>
        <v>0</v>
      </c>
      <c r="M57" s="18">
        <v>4</v>
      </c>
      <c r="N57" s="18">
        <f t="shared" si="27"/>
        <v>0</v>
      </c>
      <c r="O57" s="18">
        <f t="shared" si="28"/>
        <v>0</v>
      </c>
      <c r="P57" s="18">
        <f t="shared" si="29"/>
        <v>0</v>
      </c>
    </row>
    <row r="58" spans="1:16" x14ac:dyDescent="0.3">
      <c r="A58" s="19" t="s">
        <v>116</v>
      </c>
      <c r="B58" s="44"/>
      <c r="C58" s="44"/>
      <c r="D58" s="44"/>
      <c r="E58" s="18">
        <v>2</v>
      </c>
      <c r="F58" s="18">
        <f t="shared" si="21"/>
        <v>0</v>
      </c>
      <c r="G58" s="18">
        <f t="shared" si="22"/>
        <v>0</v>
      </c>
      <c r="H58" s="18">
        <f t="shared" si="23"/>
        <v>0</v>
      </c>
      <c r="I58" s="18">
        <v>3</v>
      </c>
      <c r="J58" s="18">
        <f t="shared" si="24"/>
        <v>0</v>
      </c>
      <c r="K58" s="18">
        <f t="shared" si="25"/>
        <v>0</v>
      </c>
      <c r="L58" s="18">
        <f t="shared" si="26"/>
        <v>0</v>
      </c>
      <c r="M58" s="18">
        <v>4</v>
      </c>
      <c r="N58" s="18">
        <f t="shared" si="27"/>
        <v>0</v>
      </c>
      <c r="O58" s="18">
        <f t="shared" si="28"/>
        <v>0</v>
      </c>
      <c r="P58" s="18">
        <f t="shared" si="29"/>
        <v>0</v>
      </c>
    </row>
    <row r="59" spans="1:16" x14ac:dyDescent="0.3">
      <c r="A59" s="19" t="s">
        <v>117</v>
      </c>
      <c r="B59" s="44"/>
      <c r="C59" s="44"/>
      <c r="D59" s="44"/>
      <c r="E59" s="18">
        <v>2</v>
      </c>
      <c r="F59" s="18">
        <f t="shared" si="21"/>
        <v>0</v>
      </c>
      <c r="G59" s="18">
        <f t="shared" si="22"/>
        <v>0</v>
      </c>
      <c r="H59" s="18">
        <f t="shared" si="23"/>
        <v>0</v>
      </c>
      <c r="I59" s="18">
        <v>3</v>
      </c>
      <c r="J59" s="18">
        <f t="shared" si="24"/>
        <v>0</v>
      </c>
      <c r="K59" s="18">
        <f t="shared" si="25"/>
        <v>0</v>
      </c>
      <c r="L59" s="18">
        <f t="shared" si="26"/>
        <v>0</v>
      </c>
      <c r="M59" s="18">
        <v>4</v>
      </c>
      <c r="N59" s="18">
        <f t="shared" si="27"/>
        <v>0</v>
      </c>
      <c r="O59" s="18">
        <f t="shared" si="28"/>
        <v>0</v>
      </c>
      <c r="P59" s="18">
        <f t="shared" si="29"/>
        <v>0</v>
      </c>
    </row>
    <row r="60" spans="1:16" x14ac:dyDescent="0.3">
      <c r="A60" s="19" t="s">
        <v>118</v>
      </c>
      <c r="B60" s="44"/>
      <c r="C60" s="44"/>
      <c r="D60" s="44"/>
      <c r="E60" s="18">
        <v>2</v>
      </c>
      <c r="F60" s="18">
        <f t="shared" si="21"/>
        <v>0</v>
      </c>
      <c r="G60" s="18">
        <f t="shared" si="22"/>
        <v>0</v>
      </c>
      <c r="H60" s="18">
        <f t="shared" si="23"/>
        <v>0</v>
      </c>
      <c r="I60" s="18">
        <v>3</v>
      </c>
      <c r="J60" s="18">
        <f t="shared" si="24"/>
        <v>0</v>
      </c>
      <c r="K60" s="18">
        <f t="shared" si="25"/>
        <v>0</v>
      </c>
      <c r="L60" s="18">
        <f t="shared" si="26"/>
        <v>0</v>
      </c>
      <c r="M60" s="18">
        <v>4</v>
      </c>
      <c r="N60" s="18">
        <f t="shared" si="27"/>
        <v>0</v>
      </c>
      <c r="O60" s="18">
        <f t="shared" si="28"/>
        <v>0</v>
      </c>
      <c r="P60" s="18">
        <f t="shared" si="29"/>
        <v>0</v>
      </c>
    </row>
    <row r="61" spans="1:16" x14ac:dyDescent="0.3">
      <c r="A61" s="19" t="s">
        <v>119</v>
      </c>
      <c r="B61" s="44"/>
      <c r="C61" s="44"/>
      <c r="D61" s="44"/>
      <c r="E61" s="18">
        <v>4</v>
      </c>
      <c r="F61" s="18">
        <f t="shared" si="21"/>
        <v>0</v>
      </c>
      <c r="G61" s="18">
        <f t="shared" si="22"/>
        <v>0</v>
      </c>
      <c r="H61" s="18">
        <f t="shared" si="23"/>
        <v>0</v>
      </c>
      <c r="I61" s="18">
        <v>6</v>
      </c>
      <c r="J61" s="18">
        <f t="shared" si="24"/>
        <v>0</v>
      </c>
      <c r="K61" s="18">
        <f t="shared" si="25"/>
        <v>0</v>
      </c>
      <c r="L61" s="18">
        <f t="shared" si="26"/>
        <v>0</v>
      </c>
      <c r="M61" s="18">
        <v>8</v>
      </c>
      <c r="N61" s="18">
        <f t="shared" si="27"/>
        <v>0</v>
      </c>
      <c r="O61" s="18">
        <f t="shared" si="28"/>
        <v>0</v>
      </c>
      <c r="P61" s="18">
        <f t="shared" si="29"/>
        <v>0</v>
      </c>
    </row>
    <row r="62" spans="1:16" x14ac:dyDescent="0.3">
      <c r="A62" s="19" t="s">
        <v>120</v>
      </c>
      <c r="B62" s="44"/>
      <c r="C62" s="44"/>
      <c r="D62" s="44"/>
      <c r="E62" s="18">
        <v>2</v>
      </c>
      <c r="F62" s="18">
        <f t="shared" si="21"/>
        <v>0</v>
      </c>
      <c r="G62" s="18">
        <f t="shared" si="22"/>
        <v>0</v>
      </c>
      <c r="H62" s="18">
        <f t="shared" si="23"/>
        <v>0</v>
      </c>
      <c r="I62" s="18">
        <v>3</v>
      </c>
      <c r="J62" s="18">
        <f t="shared" si="24"/>
        <v>0</v>
      </c>
      <c r="K62" s="18">
        <f t="shared" si="25"/>
        <v>0</v>
      </c>
      <c r="L62" s="18">
        <f t="shared" si="26"/>
        <v>0</v>
      </c>
      <c r="M62" s="18">
        <v>4</v>
      </c>
      <c r="N62" s="18">
        <f t="shared" si="27"/>
        <v>0</v>
      </c>
      <c r="O62" s="18">
        <f t="shared" si="28"/>
        <v>0</v>
      </c>
      <c r="P62" s="18">
        <f t="shared" si="29"/>
        <v>0</v>
      </c>
    </row>
    <row r="63" spans="1:16" x14ac:dyDescent="0.3">
      <c r="A63" s="45" t="s">
        <v>121</v>
      </c>
      <c r="B63" s="44"/>
      <c r="C63" s="44"/>
      <c r="D63" s="44"/>
      <c r="E63" s="18">
        <v>2</v>
      </c>
      <c r="F63" s="18">
        <f t="shared" si="21"/>
        <v>0</v>
      </c>
      <c r="G63" s="18">
        <f t="shared" si="22"/>
        <v>0</v>
      </c>
      <c r="H63" s="18">
        <f t="shared" si="23"/>
        <v>0</v>
      </c>
      <c r="I63" s="18">
        <v>3</v>
      </c>
      <c r="J63" s="18">
        <f t="shared" si="24"/>
        <v>0</v>
      </c>
      <c r="K63" s="18">
        <f t="shared" si="25"/>
        <v>0</v>
      </c>
      <c r="L63" s="18">
        <f t="shared" si="26"/>
        <v>0</v>
      </c>
      <c r="M63" s="18">
        <v>4</v>
      </c>
      <c r="N63" s="18">
        <f t="shared" si="27"/>
        <v>0</v>
      </c>
      <c r="O63" s="18">
        <f t="shared" si="28"/>
        <v>0</v>
      </c>
      <c r="P63" s="18">
        <f t="shared" si="29"/>
        <v>0</v>
      </c>
    </row>
    <row r="64" spans="1:16" x14ac:dyDescent="0.3">
      <c r="A64" s="19" t="s">
        <v>122</v>
      </c>
      <c r="B64" s="44"/>
      <c r="C64" s="44"/>
      <c r="D64" s="44"/>
      <c r="E64" s="18">
        <v>2</v>
      </c>
      <c r="F64" s="18">
        <f t="shared" si="21"/>
        <v>0</v>
      </c>
      <c r="G64" s="18">
        <f t="shared" si="22"/>
        <v>0</v>
      </c>
      <c r="H64" s="18">
        <f t="shared" si="23"/>
        <v>0</v>
      </c>
      <c r="I64" s="18">
        <v>3</v>
      </c>
      <c r="J64" s="18">
        <f t="shared" si="24"/>
        <v>0</v>
      </c>
      <c r="K64" s="18">
        <f t="shared" si="25"/>
        <v>0</v>
      </c>
      <c r="L64" s="18">
        <f t="shared" si="26"/>
        <v>0</v>
      </c>
      <c r="M64" s="18">
        <v>4</v>
      </c>
      <c r="N64" s="18">
        <f t="shared" si="27"/>
        <v>0</v>
      </c>
      <c r="O64" s="18">
        <f t="shared" si="28"/>
        <v>0</v>
      </c>
      <c r="P64" s="18">
        <f t="shared" si="29"/>
        <v>0</v>
      </c>
    </row>
    <row r="65" spans="1:18" x14ac:dyDescent="0.3">
      <c r="A65" s="19" t="s">
        <v>123</v>
      </c>
      <c r="B65" s="44"/>
      <c r="C65" s="44"/>
      <c r="D65" s="44"/>
      <c r="E65" s="18">
        <v>2</v>
      </c>
      <c r="F65" s="18">
        <f t="shared" si="21"/>
        <v>0</v>
      </c>
      <c r="G65" s="18">
        <f t="shared" si="22"/>
        <v>0</v>
      </c>
      <c r="H65" s="18">
        <f t="shared" si="23"/>
        <v>0</v>
      </c>
      <c r="I65" s="18">
        <v>3</v>
      </c>
      <c r="J65" s="18">
        <f t="shared" si="24"/>
        <v>0</v>
      </c>
      <c r="K65" s="18">
        <f t="shared" si="25"/>
        <v>0</v>
      </c>
      <c r="L65" s="18">
        <f t="shared" si="26"/>
        <v>0</v>
      </c>
      <c r="M65" s="18">
        <v>4</v>
      </c>
      <c r="N65" s="18">
        <f t="shared" si="27"/>
        <v>0</v>
      </c>
      <c r="O65" s="18">
        <f t="shared" si="28"/>
        <v>0</v>
      </c>
      <c r="P65" s="18">
        <f t="shared" si="29"/>
        <v>0</v>
      </c>
    </row>
    <row r="66" spans="1:18" x14ac:dyDescent="0.3">
      <c r="A66" s="19" t="s">
        <v>124</v>
      </c>
      <c r="B66" s="44"/>
      <c r="C66" s="44"/>
      <c r="D66" s="44"/>
      <c r="E66" s="18">
        <v>2</v>
      </c>
      <c r="F66" s="18">
        <f t="shared" si="21"/>
        <v>0</v>
      </c>
      <c r="G66" s="18">
        <f t="shared" si="22"/>
        <v>0</v>
      </c>
      <c r="H66" s="18">
        <f t="shared" si="23"/>
        <v>0</v>
      </c>
      <c r="I66" s="18">
        <v>3</v>
      </c>
      <c r="J66" s="18">
        <f t="shared" si="24"/>
        <v>0</v>
      </c>
      <c r="K66" s="18">
        <f t="shared" si="25"/>
        <v>0</v>
      </c>
      <c r="L66" s="18">
        <f t="shared" si="26"/>
        <v>0</v>
      </c>
      <c r="M66" s="18">
        <v>4</v>
      </c>
      <c r="N66" s="18">
        <f t="shared" si="27"/>
        <v>0</v>
      </c>
      <c r="O66" s="18">
        <f t="shared" si="28"/>
        <v>0</v>
      </c>
      <c r="P66" s="18">
        <f t="shared" si="29"/>
        <v>0</v>
      </c>
    </row>
    <row r="67" spans="1:18" x14ac:dyDescent="0.3">
      <c r="A67" s="19" t="s">
        <v>125</v>
      </c>
      <c r="B67" s="44"/>
      <c r="C67" s="44"/>
      <c r="D67" s="44"/>
      <c r="E67" s="18">
        <v>2</v>
      </c>
      <c r="F67" s="18">
        <f t="shared" si="21"/>
        <v>0</v>
      </c>
      <c r="G67" s="18">
        <f t="shared" si="22"/>
        <v>0</v>
      </c>
      <c r="H67" s="18">
        <f t="shared" si="23"/>
        <v>0</v>
      </c>
      <c r="I67" s="18">
        <v>3</v>
      </c>
      <c r="J67" s="18">
        <f t="shared" si="24"/>
        <v>0</v>
      </c>
      <c r="K67" s="18">
        <f t="shared" si="25"/>
        <v>0</v>
      </c>
      <c r="L67" s="18">
        <f t="shared" si="26"/>
        <v>0</v>
      </c>
      <c r="M67" s="18">
        <v>4</v>
      </c>
      <c r="N67" s="18">
        <f t="shared" si="27"/>
        <v>0</v>
      </c>
      <c r="O67" s="18">
        <f t="shared" si="28"/>
        <v>0</v>
      </c>
      <c r="P67" s="18">
        <f t="shared" si="29"/>
        <v>0</v>
      </c>
    </row>
    <row r="68" spans="1:18" x14ac:dyDescent="0.3">
      <c r="A68" s="19" t="s">
        <v>126</v>
      </c>
      <c r="B68" s="44"/>
      <c r="C68" s="44"/>
      <c r="D68" s="44"/>
      <c r="E68" s="18">
        <v>2</v>
      </c>
      <c r="F68" s="18">
        <f t="shared" si="21"/>
        <v>0</v>
      </c>
      <c r="G68" s="18">
        <f t="shared" si="22"/>
        <v>0</v>
      </c>
      <c r="H68" s="18">
        <f t="shared" si="23"/>
        <v>0</v>
      </c>
      <c r="I68" s="18">
        <v>3</v>
      </c>
      <c r="J68" s="18">
        <f t="shared" si="24"/>
        <v>0</v>
      </c>
      <c r="K68" s="18">
        <f t="shared" si="25"/>
        <v>0</v>
      </c>
      <c r="L68" s="18">
        <f t="shared" si="26"/>
        <v>0</v>
      </c>
      <c r="M68" s="18">
        <v>4</v>
      </c>
      <c r="N68" s="18">
        <f t="shared" si="27"/>
        <v>0</v>
      </c>
      <c r="O68" s="18">
        <f t="shared" si="28"/>
        <v>0</v>
      </c>
      <c r="P68" s="18">
        <f t="shared" si="29"/>
        <v>0</v>
      </c>
    </row>
    <row r="69" spans="1:18" x14ac:dyDescent="0.3">
      <c r="A69" s="19" t="s">
        <v>188</v>
      </c>
      <c r="B69" s="44"/>
      <c r="C69" s="44"/>
      <c r="D69" s="44"/>
      <c r="E69" s="18">
        <v>2</v>
      </c>
      <c r="F69" s="18">
        <f t="shared" si="21"/>
        <v>0</v>
      </c>
      <c r="G69" s="18">
        <f t="shared" si="22"/>
        <v>0</v>
      </c>
      <c r="H69" s="18">
        <f t="shared" si="23"/>
        <v>0</v>
      </c>
      <c r="I69" s="18">
        <v>3</v>
      </c>
      <c r="J69" s="18">
        <f t="shared" si="24"/>
        <v>0</v>
      </c>
      <c r="K69" s="18">
        <f t="shared" si="25"/>
        <v>0</v>
      </c>
      <c r="L69" s="18">
        <f t="shared" si="26"/>
        <v>0</v>
      </c>
      <c r="M69" s="18">
        <v>4</v>
      </c>
      <c r="N69" s="18">
        <f t="shared" si="27"/>
        <v>0</v>
      </c>
      <c r="O69" s="18">
        <f t="shared" si="28"/>
        <v>0</v>
      </c>
      <c r="P69" s="18">
        <f t="shared" si="29"/>
        <v>0</v>
      </c>
    </row>
    <row r="70" spans="1:18" x14ac:dyDescent="0.3">
      <c r="A70" s="25" t="s">
        <v>163</v>
      </c>
      <c r="B70" s="46"/>
      <c r="C70" s="46"/>
      <c r="D70" s="46"/>
      <c r="E70" s="115" t="s">
        <v>142</v>
      </c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46"/>
    </row>
    <row r="71" spans="1:18" x14ac:dyDescent="0.3">
      <c r="A71" s="47"/>
      <c r="B71" s="30"/>
      <c r="C71" s="30"/>
      <c r="D71" s="30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18"/>
      <c r="P71" s="31"/>
    </row>
    <row r="72" spans="1:18" x14ac:dyDescent="0.3">
      <c r="A72" s="40" t="s">
        <v>78</v>
      </c>
      <c r="B72" s="48" t="s">
        <v>8</v>
      </c>
      <c r="C72" s="48" t="s">
        <v>9</v>
      </c>
      <c r="D72" s="48" t="s">
        <v>10</v>
      </c>
      <c r="E72" s="49"/>
      <c r="F72" s="39"/>
      <c r="G72" s="39"/>
      <c r="H72" s="39"/>
      <c r="I72" s="49"/>
      <c r="J72" s="39"/>
      <c r="K72" s="39"/>
      <c r="L72" s="39"/>
      <c r="M72" s="49"/>
      <c r="N72" s="39"/>
      <c r="O72" s="39"/>
      <c r="P72" s="39"/>
    </row>
    <row r="73" spans="1:18" x14ac:dyDescent="0.3">
      <c r="A73" s="50" t="s">
        <v>79</v>
      </c>
      <c r="B73" s="51"/>
      <c r="C73" s="51"/>
      <c r="D73" s="44"/>
      <c r="E73" s="18">
        <v>4</v>
      </c>
      <c r="F73" s="18">
        <f>B73*E73</f>
        <v>0</v>
      </c>
      <c r="G73" s="18">
        <f>C73*E73</f>
        <v>0</v>
      </c>
      <c r="H73" s="18">
        <f>D73*E73</f>
        <v>0</v>
      </c>
      <c r="I73" s="18">
        <v>6</v>
      </c>
      <c r="J73" s="18">
        <f>B73*I73</f>
        <v>0</v>
      </c>
      <c r="K73" s="18">
        <f>C73*I73</f>
        <v>0</v>
      </c>
      <c r="L73" s="18">
        <f>D73*I73</f>
        <v>0</v>
      </c>
      <c r="M73" s="18">
        <v>8</v>
      </c>
      <c r="N73" s="18">
        <f>J73*M73</f>
        <v>0</v>
      </c>
      <c r="O73" s="18">
        <f>K73*M73</f>
        <v>0</v>
      </c>
      <c r="P73" s="18">
        <f>L73*M73</f>
        <v>0</v>
      </c>
    </row>
    <row r="74" spans="1:18" x14ac:dyDescent="0.3">
      <c r="A74" s="52"/>
      <c r="B74" s="53"/>
      <c r="C74" s="53"/>
      <c r="D74" s="37"/>
      <c r="E74" s="38"/>
      <c r="F74" s="38"/>
      <c r="G74" s="54"/>
      <c r="H74" s="54"/>
      <c r="I74" s="38"/>
      <c r="J74" s="38"/>
      <c r="K74" s="54"/>
      <c r="L74" s="54"/>
      <c r="M74" s="38"/>
      <c r="N74" s="38"/>
      <c r="O74" s="54"/>
      <c r="P74" s="54"/>
    </row>
    <row r="75" spans="1:18" x14ac:dyDescent="0.3">
      <c r="A75" s="40" t="s">
        <v>80</v>
      </c>
      <c r="B75" s="13"/>
      <c r="C75" s="13"/>
      <c r="D75" s="41"/>
      <c r="E75" s="39"/>
      <c r="F75" s="39"/>
      <c r="G75" s="55"/>
      <c r="H75" s="55"/>
      <c r="I75" s="39"/>
      <c r="J75" s="39"/>
      <c r="K75" s="55"/>
      <c r="L75" s="55"/>
      <c r="M75" s="39"/>
      <c r="N75" s="39"/>
      <c r="O75" s="55"/>
      <c r="P75" s="55"/>
    </row>
    <row r="76" spans="1:18" x14ac:dyDescent="0.3">
      <c r="A76" s="91" t="s">
        <v>199</v>
      </c>
      <c r="B76" s="48" t="s">
        <v>8</v>
      </c>
      <c r="C76" s="48" t="s">
        <v>9</v>
      </c>
      <c r="D76" s="48" t="s">
        <v>10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  <row r="77" spans="1:18" x14ac:dyDescent="0.3">
      <c r="A77" s="19" t="s">
        <v>83</v>
      </c>
      <c r="B77" s="48"/>
      <c r="C77" s="48"/>
      <c r="D77" s="48"/>
      <c r="E77" s="18">
        <v>10</v>
      </c>
      <c r="F77" s="18">
        <f>IF((B77*E77)&gt;500,500,(B77)*E77)</f>
        <v>0</v>
      </c>
      <c r="G77" s="18">
        <f>IF(((C77)*E77)&gt;500,500,(C77)*E77)</f>
        <v>0</v>
      </c>
      <c r="H77" s="18">
        <f>IF(((D77)*E77)&gt;500,500,(D77)*E77)</f>
        <v>0</v>
      </c>
      <c r="I77" s="18">
        <v>15</v>
      </c>
      <c r="J77" s="18">
        <f>IF((B77*I77)&gt;500,500,(B77)*I77)</f>
        <v>0</v>
      </c>
      <c r="K77" s="18">
        <f>IF(((C77)*I77)&gt;500,500,(C77)*I77)</f>
        <v>0</v>
      </c>
      <c r="L77" s="18">
        <f>IF(((D77)*I77)&gt;500,500,(D77)*I77)</f>
        <v>0</v>
      </c>
      <c r="M77" s="18">
        <v>20</v>
      </c>
      <c r="N77" s="18">
        <f>IF((B77*M77)&gt;500,500,(B77)*M77)</f>
        <v>0</v>
      </c>
      <c r="O77" s="18">
        <f>IF(((C77)*M77)&gt;500,500,(C77)*M77)</f>
        <v>0</v>
      </c>
      <c r="P77" s="18">
        <f>IF(((D77)*M77)&gt;500,500,(D77)*M77)</f>
        <v>0</v>
      </c>
    </row>
    <row r="78" spans="1:18" x14ac:dyDescent="0.3">
      <c r="A78" s="47" t="s">
        <v>84</v>
      </c>
      <c r="B78" s="30"/>
      <c r="C78" s="30"/>
      <c r="D78" s="30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8" x14ac:dyDescent="0.3">
      <c r="A79" s="40" t="s">
        <v>127</v>
      </c>
      <c r="B79" s="57"/>
      <c r="C79" s="57"/>
      <c r="D79" s="41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  <row r="80" spans="1:18" x14ac:dyDescent="0.3">
      <c r="A80" s="80" t="s">
        <v>128</v>
      </c>
      <c r="B80" s="48" t="s">
        <v>8</v>
      </c>
      <c r="C80" s="48" t="s">
        <v>9</v>
      </c>
      <c r="D80" s="48" t="s">
        <v>10</v>
      </c>
      <c r="E80" s="18"/>
      <c r="F80" s="18"/>
      <c r="G80" s="56"/>
      <c r="H80" s="56"/>
      <c r="I80" s="18"/>
      <c r="J80" s="18"/>
      <c r="K80" s="56"/>
      <c r="L80" s="56"/>
      <c r="M80" s="18"/>
      <c r="N80" s="18"/>
      <c r="O80" s="56"/>
      <c r="P80" s="56"/>
    </row>
    <row r="81" spans="1:16" x14ac:dyDescent="0.3">
      <c r="A81" s="19" t="s">
        <v>129</v>
      </c>
      <c r="B81" s="44"/>
      <c r="C81" s="44"/>
      <c r="D81" s="44"/>
      <c r="E81" s="18">
        <v>30</v>
      </c>
      <c r="F81" s="18">
        <f>+B81*E81</f>
        <v>0</v>
      </c>
      <c r="G81" s="18">
        <f>+C81*E81</f>
        <v>0</v>
      </c>
      <c r="H81" s="18">
        <f>+D81*E81</f>
        <v>0</v>
      </c>
      <c r="I81" s="18">
        <v>35</v>
      </c>
      <c r="J81" s="18">
        <f>+B81*I81</f>
        <v>0</v>
      </c>
      <c r="K81" s="18">
        <f>+C81*I81</f>
        <v>0</v>
      </c>
      <c r="L81" s="18">
        <f>+D81*I81</f>
        <v>0</v>
      </c>
      <c r="M81" s="18">
        <v>40</v>
      </c>
      <c r="N81" s="18">
        <f>+B81*M81</f>
        <v>0</v>
      </c>
      <c r="O81" s="18">
        <f>+C81*M81</f>
        <v>0</v>
      </c>
      <c r="P81" s="18">
        <f>+D81*M81</f>
        <v>0</v>
      </c>
    </row>
    <row r="82" spans="1:16" x14ac:dyDescent="0.3">
      <c r="A82" s="47"/>
      <c r="B82" s="30"/>
      <c r="C82" s="30"/>
      <c r="D82" s="30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s="24" customFormat="1" x14ac:dyDescent="0.3">
      <c r="A83" s="82" t="s">
        <v>157</v>
      </c>
      <c r="B83" s="83"/>
      <c r="C83" s="83"/>
      <c r="D83" s="84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</row>
    <row r="84" spans="1:16" s="24" customFormat="1" x14ac:dyDescent="0.3">
      <c r="A84" s="22" t="s">
        <v>87</v>
      </c>
      <c r="B84" s="149"/>
      <c r="C84" s="149"/>
      <c r="D84" s="149"/>
      <c r="E84" s="23">
        <v>16</v>
      </c>
      <c r="F84" s="23">
        <f>+B84*E84</f>
        <v>0</v>
      </c>
      <c r="G84" s="23">
        <f>+B84*E84</f>
        <v>0</v>
      </c>
      <c r="H84" s="23">
        <f>+B84*E84</f>
        <v>0</v>
      </c>
      <c r="I84" s="23">
        <v>20</v>
      </c>
      <c r="J84" s="23">
        <f>+B84*I84</f>
        <v>0</v>
      </c>
      <c r="K84" s="23">
        <f>+B84*I84</f>
        <v>0</v>
      </c>
      <c r="L84" s="23">
        <f>+B84*I84</f>
        <v>0</v>
      </c>
      <c r="M84" s="23">
        <v>22</v>
      </c>
      <c r="N84" s="23">
        <f>+B84*M84</f>
        <v>0</v>
      </c>
      <c r="O84" s="23">
        <f>+B84*M84</f>
        <v>0</v>
      </c>
      <c r="P84" s="23">
        <f>+B84*M84</f>
        <v>0</v>
      </c>
    </row>
    <row r="85" spans="1:16" s="24" customFormat="1" x14ac:dyDescent="0.3">
      <c r="A85" s="22" t="s">
        <v>88</v>
      </c>
      <c r="B85" s="149"/>
      <c r="C85" s="149"/>
      <c r="D85" s="149"/>
      <c r="E85" s="23">
        <v>18</v>
      </c>
      <c r="F85" s="23">
        <f>+B85*E85</f>
        <v>0</v>
      </c>
      <c r="G85" s="23">
        <f>+B85*E85</f>
        <v>0</v>
      </c>
      <c r="H85" s="23">
        <f>+B85*E85</f>
        <v>0</v>
      </c>
      <c r="I85" s="23">
        <v>22</v>
      </c>
      <c r="J85" s="23">
        <f>+B85*I85</f>
        <v>0</v>
      </c>
      <c r="K85" s="23">
        <f>+B85*I85</f>
        <v>0</v>
      </c>
      <c r="L85" s="23">
        <f>+B85*I85</f>
        <v>0</v>
      </c>
      <c r="M85" s="23">
        <v>24</v>
      </c>
      <c r="N85" s="23">
        <f>+B85*M85</f>
        <v>0</v>
      </c>
      <c r="O85" s="23">
        <f>+B85*M85</f>
        <v>0</v>
      </c>
      <c r="P85" s="23">
        <f>+B85*M85</f>
        <v>0</v>
      </c>
    </row>
    <row r="86" spans="1:16" s="24" customFormat="1" x14ac:dyDescent="0.3">
      <c r="A86" s="22" t="s">
        <v>89</v>
      </c>
      <c r="B86" s="149"/>
      <c r="C86" s="149"/>
      <c r="D86" s="149"/>
      <c r="E86" s="23">
        <v>30</v>
      </c>
      <c r="F86" s="23">
        <f>+B86*E86</f>
        <v>0</v>
      </c>
      <c r="G86" s="23">
        <f>+B86*E86</f>
        <v>0</v>
      </c>
      <c r="H86" s="23">
        <f>+B86*E86</f>
        <v>0</v>
      </c>
      <c r="I86" s="23">
        <v>32</v>
      </c>
      <c r="J86" s="23">
        <f>+B86*I86</f>
        <v>0</v>
      </c>
      <c r="K86" s="23">
        <f>+B86*I86</f>
        <v>0</v>
      </c>
      <c r="L86" s="23">
        <f>+B86*I86</f>
        <v>0</v>
      </c>
      <c r="M86" s="23">
        <v>34</v>
      </c>
      <c r="N86" s="23">
        <f>+B86*M86</f>
        <v>0</v>
      </c>
      <c r="O86" s="23">
        <f>+B86*M86</f>
        <v>0</v>
      </c>
      <c r="P86" s="23">
        <f>+B86*M86</f>
        <v>0</v>
      </c>
    </row>
    <row r="87" spans="1:16" s="24" customFormat="1" x14ac:dyDescent="0.3">
      <c r="A87" s="27" t="s">
        <v>90</v>
      </c>
      <c r="B87" s="150"/>
      <c r="C87" s="150"/>
      <c r="D87" s="150"/>
      <c r="E87" s="28">
        <v>34</v>
      </c>
      <c r="F87" s="23">
        <f>+B87*E87</f>
        <v>0</v>
      </c>
      <c r="G87" s="23">
        <f>+B87*E87</f>
        <v>0</v>
      </c>
      <c r="H87" s="23">
        <f>+B87*E87</f>
        <v>0</v>
      </c>
      <c r="I87" s="28">
        <v>38</v>
      </c>
      <c r="J87" s="23">
        <f>+B87*I87</f>
        <v>0</v>
      </c>
      <c r="K87" s="23">
        <f>+B87*I87</f>
        <v>0</v>
      </c>
      <c r="L87" s="23">
        <f>+B87*I87</f>
        <v>0</v>
      </c>
      <c r="M87" s="28">
        <v>42</v>
      </c>
      <c r="N87" s="23">
        <f>+B87*M87</f>
        <v>0</v>
      </c>
      <c r="O87" s="23">
        <f>+B87*M87</f>
        <v>0</v>
      </c>
      <c r="P87" s="23">
        <f>+B87*M87</f>
        <v>0</v>
      </c>
    </row>
    <row r="88" spans="1:16" s="24" customFormat="1" x14ac:dyDescent="0.3">
      <c r="A88" s="100"/>
      <c r="B88" s="101"/>
      <c r="C88" s="101"/>
      <c r="D88" s="101"/>
      <c r="E88" s="102"/>
      <c r="F88" s="103"/>
      <c r="G88" s="103"/>
      <c r="H88" s="103"/>
      <c r="I88" s="102"/>
      <c r="J88" s="103"/>
      <c r="K88" s="103"/>
      <c r="L88" s="103"/>
      <c r="M88" s="102"/>
      <c r="N88" s="103"/>
      <c r="O88" s="103"/>
      <c r="P88" s="103"/>
    </row>
    <row r="89" spans="1:16" ht="15" thickBot="1" x14ac:dyDescent="0.35">
      <c r="A89" s="58"/>
      <c r="B89" s="59"/>
      <c r="C89" s="59"/>
      <c r="D89" s="59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  <row r="90" spans="1:16" ht="15" thickBot="1" x14ac:dyDescent="0.35">
      <c r="A90" s="64" t="s">
        <v>97</v>
      </c>
      <c r="B90" s="147"/>
      <c r="C90" s="147"/>
      <c r="D90" s="147"/>
      <c r="E90" s="65"/>
      <c r="F90" s="66">
        <f xml:space="preserve"> SUM(F47:F89)</f>
        <v>0</v>
      </c>
      <c r="G90" s="67">
        <f xml:space="preserve"> SUM(G47:G89)</f>
        <v>0</v>
      </c>
      <c r="H90" s="68">
        <f xml:space="preserve"> SUM(H47:H89)</f>
        <v>0</v>
      </c>
      <c r="I90" s="65"/>
      <c r="J90" s="66">
        <f xml:space="preserve"> SUM(J47:J89)</f>
        <v>0</v>
      </c>
      <c r="K90" s="67">
        <f xml:space="preserve"> SUM(K47:K89)</f>
        <v>0</v>
      </c>
      <c r="L90" s="68">
        <f xml:space="preserve"> SUM(L47:L89)</f>
        <v>0</v>
      </c>
      <c r="M90" s="65"/>
      <c r="N90" s="66">
        <f xml:space="preserve"> SUM(N47:N89)</f>
        <v>0</v>
      </c>
      <c r="O90" s="67">
        <f xml:space="preserve"> SUM(O47:O89)</f>
        <v>0</v>
      </c>
      <c r="P90" s="68">
        <f xml:space="preserve"> SUM(P47:P89)</f>
        <v>0</v>
      </c>
    </row>
    <row r="91" spans="1:16" ht="15" thickBot="1" x14ac:dyDescent="0.35">
      <c r="A91" s="32" t="s">
        <v>98</v>
      </c>
      <c r="B91" s="121"/>
      <c r="C91" s="121"/>
      <c r="D91" s="121"/>
      <c r="E91" s="69"/>
      <c r="F91" s="70">
        <f>SUM(F41)</f>
        <v>0</v>
      </c>
      <c r="G91" s="71">
        <f>SUM(G41)</f>
        <v>0</v>
      </c>
      <c r="H91" s="72">
        <f>SUM(H41)</f>
        <v>0</v>
      </c>
      <c r="I91" s="69"/>
      <c r="J91" s="70">
        <f>SUM(J41)</f>
        <v>0</v>
      </c>
      <c r="K91" s="71">
        <f>SUM(K41)</f>
        <v>0</v>
      </c>
      <c r="L91" s="72">
        <f>SUM(L41)</f>
        <v>0</v>
      </c>
      <c r="M91" s="69"/>
      <c r="N91" s="70">
        <f>SUM(N41)</f>
        <v>0</v>
      </c>
      <c r="O91" s="71">
        <f>SUM(O41)</f>
        <v>0</v>
      </c>
      <c r="P91" s="72">
        <f>SUM(P41)</f>
        <v>0</v>
      </c>
    </row>
    <row r="92" spans="1:16" ht="15" thickBot="1" x14ac:dyDescent="0.35">
      <c r="A92" s="73" t="s">
        <v>99</v>
      </c>
      <c r="B92" s="74"/>
      <c r="C92" s="74"/>
      <c r="D92" s="74"/>
      <c r="E92" s="75"/>
      <c r="F92" s="76">
        <f>SUM(F90:F91)</f>
        <v>0</v>
      </c>
      <c r="G92" s="76">
        <f>SUM(G90:G91)</f>
        <v>0</v>
      </c>
      <c r="H92" s="77">
        <f>SUM(H90:H91)</f>
        <v>0</v>
      </c>
      <c r="I92" s="75"/>
      <c r="J92" s="76">
        <f>SUM(J90:J91)</f>
        <v>0</v>
      </c>
      <c r="K92" s="76">
        <f>SUM(K90:K91)</f>
        <v>0</v>
      </c>
      <c r="L92" s="77">
        <f>SUM(L90:L91)</f>
        <v>0</v>
      </c>
      <c r="M92" s="75"/>
      <c r="N92" s="76">
        <f>SUM(N90:N91)</f>
        <v>0</v>
      </c>
      <c r="O92" s="76">
        <f>SUM(O90:O91)</f>
        <v>0</v>
      </c>
      <c r="P92" s="77">
        <f>SUM(P90:P91)</f>
        <v>0</v>
      </c>
    </row>
  </sheetData>
  <mergeCells count="39">
    <mergeCell ref="B8:E8"/>
    <mergeCell ref="B12:E12"/>
    <mergeCell ref="B11:E11"/>
    <mergeCell ref="B27:D27"/>
    <mergeCell ref="B9:E9"/>
    <mergeCell ref="B10:E10"/>
    <mergeCell ref="A18:H18"/>
    <mergeCell ref="B23:D23"/>
    <mergeCell ref="A1:H1"/>
    <mergeCell ref="A2:H2"/>
    <mergeCell ref="A3:H3"/>
    <mergeCell ref="B6:E6"/>
    <mergeCell ref="B7:E7"/>
    <mergeCell ref="B35:D35"/>
    <mergeCell ref="B24:D24"/>
    <mergeCell ref="B25:D25"/>
    <mergeCell ref="B26:D26"/>
    <mergeCell ref="B31:D31"/>
    <mergeCell ref="E31:P31"/>
    <mergeCell ref="B32:D32"/>
    <mergeCell ref="B33:D33"/>
    <mergeCell ref="B34:D34"/>
    <mergeCell ref="B28:D28"/>
    <mergeCell ref="B29:D29"/>
    <mergeCell ref="B30:D30"/>
    <mergeCell ref="B39:D39"/>
    <mergeCell ref="E39:P39"/>
    <mergeCell ref="B36:D36"/>
    <mergeCell ref="B37:D37"/>
    <mergeCell ref="B38:D38"/>
    <mergeCell ref="E70:R70"/>
    <mergeCell ref="B90:D90"/>
    <mergeCell ref="B91:D91"/>
    <mergeCell ref="B41:D41"/>
    <mergeCell ref="B42:D42"/>
    <mergeCell ref="B84:D84"/>
    <mergeCell ref="B85:D85"/>
    <mergeCell ref="B86:D86"/>
    <mergeCell ref="B87:D87"/>
  </mergeCells>
  <dataValidations count="1">
    <dataValidation type="list" allowBlank="1" showInputMessage="1" showErrorMessage="1" sqref="B12" xr:uid="{F9417CC9-9B02-459F-8621-F6E31DC941CE}">
      <formula1>"In-Council, Out-of-Council/Non-Profit, Non-Scout Group"</formula1>
    </dataValidation>
  </dataValidations>
  <pageMargins left="0.7" right="0.7" top="0.75" bottom="0.75" header="0.3" footer="0.3"/>
  <pageSetup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058-C8C3-4D16-ADF5-4898334EFCEA}">
  <sheetPr>
    <pageSetUpPr fitToPage="1"/>
  </sheetPr>
  <dimension ref="A1:P52"/>
  <sheetViews>
    <sheetView tabSelected="1" workbookViewId="0">
      <selection activeCell="A5" sqref="A5:XFD5"/>
    </sheetView>
  </sheetViews>
  <sheetFormatPr defaultColWidth="13.88671875" defaultRowHeight="14.4" x14ac:dyDescent="0.3"/>
  <cols>
    <col min="1" max="1" width="92.6640625" bestFit="1" customWidth="1"/>
    <col min="2" max="2" width="4.44140625" bestFit="1" customWidth="1"/>
    <col min="3" max="3" width="9" bestFit="1" customWidth="1"/>
    <col min="4" max="4" width="4.88671875" bestFit="1" customWidth="1"/>
    <col min="5" max="5" width="7.77734375" bestFit="1" customWidth="1"/>
    <col min="6" max="6" width="6.88671875" hidden="1" customWidth="1"/>
    <col min="7" max="7" width="9.5546875" hidden="1" customWidth="1"/>
    <col min="8" max="8" width="6.88671875" hidden="1" customWidth="1"/>
    <col min="9" max="9" width="8.109375" bestFit="1" customWidth="1"/>
    <col min="10" max="10" width="6.88671875" hidden="1" customWidth="1"/>
    <col min="11" max="11" width="9.5546875" hidden="1" customWidth="1"/>
    <col min="12" max="12" width="6.88671875" hidden="1" customWidth="1"/>
    <col min="13" max="13" width="7.6640625" customWidth="1"/>
    <col min="14" max="14" width="6.88671875" hidden="1" customWidth="1"/>
    <col min="15" max="15" width="9.5546875" hidden="1" customWidth="1"/>
    <col min="16" max="16" width="3.33203125" hidden="1" customWidth="1"/>
  </cols>
  <sheetData>
    <row r="1" spans="1:8" ht="18.75" customHeight="1" x14ac:dyDescent="0.35">
      <c r="A1" s="125" t="s">
        <v>136</v>
      </c>
      <c r="B1" s="125"/>
      <c r="C1" s="125"/>
      <c r="D1" s="125"/>
      <c r="E1" s="125"/>
      <c r="F1" s="125"/>
      <c r="G1" s="125"/>
      <c r="H1" s="125"/>
    </row>
    <row r="2" spans="1:8" ht="30.75" customHeight="1" x14ac:dyDescent="0.3">
      <c r="A2" s="126" t="s">
        <v>167</v>
      </c>
      <c r="B2" s="154"/>
      <c r="C2" s="154"/>
      <c r="D2" s="154"/>
      <c r="E2" s="154"/>
      <c r="F2" s="154"/>
      <c r="G2" s="154"/>
      <c r="H2" s="154"/>
    </row>
    <row r="3" spans="1:8" ht="9" customHeight="1" x14ac:dyDescent="0.3">
      <c r="A3" s="127"/>
      <c r="B3" s="127"/>
      <c r="C3" s="127"/>
      <c r="D3" s="127"/>
      <c r="E3" s="127"/>
      <c r="F3" s="127"/>
      <c r="G3" s="127"/>
      <c r="H3" s="127"/>
    </row>
    <row r="4" spans="1:8" ht="15" customHeight="1" x14ac:dyDescent="0.3">
      <c r="A4" t="s">
        <v>0</v>
      </c>
      <c r="B4" s="1"/>
      <c r="C4" s="2" t="s">
        <v>1</v>
      </c>
      <c r="D4" s="3"/>
    </row>
    <row r="5" spans="1:8" ht="15" customHeight="1" x14ac:dyDescent="0.3">
      <c r="A5" t="s">
        <v>208</v>
      </c>
      <c r="B5" s="1"/>
      <c r="C5" s="2" t="s">
        <v>1</v>
      </c>
      <c r="D5" s="3"/>
    </row>
    <row r="6" spans="1:8" ht="15.75" customHeight="1" x14ac:dyDescent="0.3">
      <c r="A6" t="s">
        <v>2</v>
      </c>
      <c r="B6" s="128"/>
      <c r="C6" s="129"/>
      <c r="D6" s="129"/>
      <c r="E6" s="130"/>
    </row>
    <row r="7" spans="1:8" x14ac:dyDescent="0.3">
      <c r="A7" t="s">
        <v>3</v>
      </c>
      <c r="B7" s="128"/>
      <c r="C7" s="129"/>
      <c r="D7" s="129"/>
      <c r="E7" s="130"/>
    </row>
    <row r="8" spans="1:8" x14ac:dyDescent="0.3">
      <c r="A8" t="s">
        <v>4</v>
      </c>
      <c r="B8" s="128"/>
      <c r="C8" s="129"/>
      <c r="D8" s="129"/>
      <c r="E8" s="130"/>
    </row>
    <row r="9" spans="1:8" x14ac:dyDescent="0.3">
      <c r="A9" t="s">
        <v>5</v>
      </c>
      <c r="B9" s="131"/>
      <c r="C9" s="132"/>
      <c r="D9" s="132"/>
      <c r="E9" s="133"/>
    </row>
    <row r="10" spans="1:8" x14ac:dyDescent="0.3">
      <c r="A10" t="s">
        <v>6</v>
      </c>
      <c r="B10" s="134"/>
      <c r="C10" s="135"/>
      <c r="D10" s="135"/>
      <c r="E10" s="136"/>
    </row>
    <row r="11" spans="1:8" x14ac:dyDescent="0.3">
      <c r="A11" t="s">
        <v>171</v>
      </c>
      <c r="B11" s="163"/>
      <c r="C11" s="163"/>
      <c r="D11" s="163"/>
      <c r="E11" s="163"/>
    </row>
    <row r="12" spans="1:8" x14ac:dyDescent="0.3">
      <c r="A12" t="s">
        <v>7</v>
      </c>
      <c r="B12" s="140"/>
      <c r="C12" s="141"/>
      <c r="D12" s="141"/>
      <c r="E12" s="142"/>
    </row>
    <row r="13" spans="1:8" x14ac:dyDescent="0.3">
      <c r="B13" s="88" t="s">
        <v>8</v>
      </c>
      <c r="C13" s="89" t="s">
        <v>9</v>
      </c>
      <c r="D13" s="89" t="s">
        <v>10</v>
      </c>
    </row>
    <row r="14" spans="1:8" x14ac:dyDescent="0.3">
      <c r="A14" t="s">
        <v>11</v>
      </c>
      <c r="B14" s="4">
        <v>0</v>
      </c>
      <c r="C14" s="4">
        <v>0</v>
      </c>
      <c r="D14" s="4">
        <v>0</v>
      </c>
    </row>
    <row r="15" spans="1:8" x14ac:dyDescent="0.3">
      <c r="A15" t="s">
        <v>12</v>
      </c>
      <c r="B15" s="4">
        <v>0</v>
      </c>
      <c r="C15" s="4">
        <v>0</v>
      </c>
      <c r="D15" s="4">
        <v>0</v>
      </c>
    </row>
    <row r="16" spans="1:8" x14ac:dyDescent="0.3">
      <c r="B16" s="2"/>
      <c r="C16" s="2"/>
    </row>
    <row r="17" spans="1:16" x14ac:dyDescent="0.3">
      <c r="A17" t="s">
        <v>13</v>
      </c>
      <c r="D17" s="2"/>
      <c r="E17" s="2"/>
    </row>
    <row r="18" spans="1:16" ht="60" customHeight="1" x14ac:dyDescent="0.3">
      <c r="A18" s="155"/>
      <c r="B18" s="155"/>
      <c r="C18" s="155"/>
      <c r="D18" s="155"/>
      <c r="E18" s="155"/>
      <c r="F18" s="155"/>
      <c r="G18" s="155"/>
      <c r="H18" s="155"/>
    </row>
    <row r="19" spans="1:16" ht="15.75" customHeight="1" x14ac:dyDescent="0.3">
      <c r="D19" s="5"/>
      <c r="E19" s="2"/>
    </row>
    <row r="20" spans="1:16" ht="21.75" customHeight="1" x14ac:dyDescent="0.4">
      <c r="A20" s="6" t="s">
        <v>14</v>
      </c>
      <c r="E20" s="7"/>
      <c r="F20" s="8" t="s">
        <v>15</v>
      </c>
      <c r="G20" s="8" t="s">
        <v>16</v>
      </c>
      <c r="H20" s="8" t="s">
        <v>17</v>
      </c>
      <c r="I20" s="9"/>
      <c r="J20" s="8" t="s">
        <v>15</v>
      </c>
      <c r="K20" s="8" t="s">
        <v>16</v>
      </c>
      <c r="L20" s="8" t="s">
        <v>17</v>
      </c>
      <c r="M20" s="9"/>
      <c r="N20" s="8" t="s">
        <v>15</v>
      </c>
      <c r="O20" s="8" t="s">
        <v>16</v>
      </c>
      <c r="P20" s="8" t="s">
        <v>17</v>
      </c>
    </row>
    <row r="21" spans="1:16" ht="24" x14ac:dyDescent="0.3">
      <c r="A21" s="10"/>
      <c r="E21" s="11" t="s">
        <v>19</v>
      </c>
      <c r="F21" s="12" t="s">
        <v>20</v>
      </c>
      <c r="G21" s="12" t="s">
        <v>20</v>
      </c>
      <c r="H21" s="12" t="s">
        <v>20</v>
      </c>
      <c r="I21" s="9" t="s">
        <v>174</v>
      </c>
      <c r="J21" s="12" t="s">
        <v>20</v>
      </c>
      <c r="K21" s="12" t="s">
        <v>20</v>
      </c>
      <c r="L21" s="12" t="s">
        <v>20</v>
      </c>
      <c r="M21" s="9" t="s">
        <v>175</v>
      </c>
      <c r="N21" s="12" t="s">
        <v>20</v>
      </c>
      <c r="O21" s="12" t="s">
        <v>20</v>
      </c>
      <c r="P21" s="12" t="s">
        <v>20</v>
      </c>
    </row>
    <row r="22" spans="1:16" x14ac:dyDescent="0.3">
      <c r="A22" s="90" t="s">
        <v>21</v>
      </c>
      <c r="B22" s="13"/>
      <c r="C22" s="13"/>
      <c r="D22" s="14"/>
      <c r="E22" s="15" t="s">
        <v>22</v>
      </c>
      <c r="F22" s="16" t="s">
        <v>23</v>
      </c>
      <c r="G22" s="16" t="s">
        <v>23</v>
      </c>
      <c r="H22" s="16" t="s">
        <v>23</v>
      </c>
      <c r="I22" s="15" t="s">
        <v>22</v>
      </c>
      <c r="J22" s="16" t="s">
        <v>23</v>
      </c>
      <c r="K22" s="16" t="s">
        <v>23</v>
      </c>
      <c r="L22" s="16" t="s">
        <v>23</v>
      </c>
      <c r="M22" s="15" t="s">
        <v>22</v>
      </c>
      <c r="N22" s="16" t="s">
        <v>23</v>
      </c>
      <c r="O22" s="16" t="s">
        <v>23</v>
      </c>
      <c r="P22" s="16" t="s">
        <v>23</v>
      </c>
    </row>
    <row r="23" spans="1:16" x14ac:dyDescent="0.3">
      <c r="A23" s="21" t="s">
        <v>102</v>
      </c>
      <c r="B23" s="151"/>
      <c r="C23" s="152"/>
      <c r="D23" s="15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6"/>
    </row>
    <row r="24" spans="1:16" ht="13.8" customHeight="1" x14ac:dyDescent="0.3">
      <c r="A24" s="19" t="s">
        <v>40</v>
      </c>
      <c r="B24" s="108"/>
      <c r="C24" s="109"/>
      <c r="D24" s="110"/>
      <c r="E24" s="18">
        <v>75</v>
      </c>
      <c r="F24" s="18">
        <f t="shared" ref="F24:F25" si="0">+B24*E24</f>
        <v>0</v>
      </c>
      <c r="G24" s="18">
        <f t="shared" ref="G24:G25" si="1">+B24*E24</f>
        <v>0</v>
      </c>
      <c r="H24" s="18">
        <f t="shared" ref="H24:H25" si="2">+B24*E24</f>
        <v>0</v>
      </c>
      <c r="I24" s="18">
        <v>125</v>
      </c>
      <c r="J24" s="18">
        <f t="shared" ref="J24:J25" si="3">+B24*I24</f>
        <v>0</v>
      </c>
      <c r="K24" s="18">
        <f t="shared" ref="K24:K25" si="4">+B24*I24</f>
        <v>0</v>
      </c>
      <c r="L24" s="18">
        <f t="shared" ref="L24:L25" si="5">+B24*I24</f>
        <v>0</v>
      </c>
      <c r="M24" s="18">
        <v>125</v>
      </c>
      <c r="N24" s="18">
        <f t="shared" ref="N24:N25" si="6">+B24*M24</f>
        <v>0</v>
      </c>
      <c r="O24" s="18">
        <f t="shared" ref="O24:O25" si="7">+B24*M24</f>
        <v>0</v>
      </c>
      <c r="P24" s="18">
        <f t="shared" ref="P24:P25" si="8">+B24*M24</f>
        <v>0</v>
      </c>
    </row>
    <row r="25" spans="1:16" x14ac:dyDescent="0.3">
      <c r="A25" s="19" t="s">
        <v>43</v>
      </c>
      <c r="B25" s="151"/>
      <c r="C25" s="152"/>
      <c r="D25" s="153"/>
      <c r="E25" s="18">
        <v>75</v>
      </c>
      <c r="F25" s="18">
        <f t="shared" si="0"/>
        <v>0</v>
      </c>
      <c r="G25" s="18">
        <f t="shared" si="1"/>
        <v>0</v>
      </c>
      <c r="H25" s="18">
        <f t="shared" si="2"/>
        <v>0</v>
      </c>
      <c r="I25" s="18">
        <v>125</v>
      </c>
      <c r="J25" s="18">
        <f t="shared" si="3"/>
        <v>0</v>
      </c>
      <c r="K25" s="18">
        <f t="shared" si="4"/>
        <v>0</v>
      </c>
      <c r="L25" s="18">
        <f t="shared" si="5"/>
        <v>0</v>
      </c>
      <c r="M25" s="18">
        <v>125</v>
      </c>
      <c r="N25" s="18">
        <f t="shared" si="6"/>
        <v>0</v>
      </c>
      <c r="O25" s="18">
        <f t="shared" si="7"/>
        <v>0</v>
      </c>
      <c r="P25" s="18">
        <f t="shared" si="8"/>
        <v>0</v>
      </c>
    </row>
    <row r="26" spans="1:16" ht="15" thickBot="1" x14ac:dyDescent="0.35">
      <c r="A26" s="29"/>
      <c r="B26" s="30"/>
      <c r="C26" s="30"/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ht="15" thickBot="1" x14ac:dyDescent="0.35">
      <c r="A27" s="32" t="s">
        <v>49</v>
      </c>
      <c r="B27" s="111"/>
      <c r="C27" s="111"/>
      <c r="D27" s="111"/>
      <c r="E27" s="33"/>
      <c r="F27" s="34">
        <f>SUM(F23:F26)</f>
        <v>0</v>
      </c>
      <c r="G27" s="35">
        <f>SUM(G23:G26)</f>
        <v>0</v>
      </c>
      <c r="H27" s="36">
        <f>SUM(H23:H26)</f>
        <v>0</v>
      </c>
      <c r="I27" s="33"/>
      <c r="J27" s="34">
        <f>SUM(J23:J26)</f>
        <v>0</v>
      </c>
      <c r="K27" s="35">
        <f>SUM(K23:K26)</f>
        <v>0</v>
      </c>
      <c r="L27" s="36">
        <f>SUM(L23:L26)</f>
        <v>0</v>
      </c>
      <c r="M27" s="33"/>
      <c r="N27" s="34">
        <f>SUM(N23:N26)</f>
        <v>0</v>
      </c>
      <c r="O27" s="35">
        <f>SUM(O23:O26)</f>
        <v>0</v>
      </c>
      <c r="P27" s="36">
        <f>SUM(P23:P26)</f>
        <v>0</v>
      </c>
    </row>
    <row r="28" spans="1:16" x14ac:dyDescent="0.3">
      <c r="B28" s="148"/>
      <c r="C28" s="148"/>
      <c r="D28" s="14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21" x14ac:dyDescent="0.4">
      <c r="A29" s="6" t="s">
        <v>50</v>
      </c>
      <c r="B29" s="37"/>
      <c r="C29" s="37"/>
      <c r="D29" s="37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3">
      <c r="A30" s="10"/>
      <c r="B30" s="37"/>
      <c r="C30" s="37"/>
      <c r="D30" s="37"/>
      <c r="E30" s="7"/>
      <c r="F30" s="8" t="s">
        <v>15</v>
      </c>
      <c r="G30" s="8" t="s">
        <v>16</v>
      </c>
      <c r="H30" s="8" t="s">
        <v>17</v>
      </c>
      <c r="I30" s="9"/>
      <c r="J30" s="8" t="s">
        <v>15</v>
      </c>
      <c r="K30" s="8" t="s">
        <v>16</v>
      </c>
      <c r="L30" s="8" t="s">
        <v>17</v>
      </c>
      <c r="M30" s="9"/>
      <c r="N30" s="12" t="s">
        <v>15</v>
      </c>
      <c r="O30" s="12" t="s">
        <v>16</v>
      </c>
      <c r="P30" s="12" t="s">
        <v>17</v>
      </c>
    </row>
    <row r="31" spans="1:16" ht="24" x14ac:dyDescent="0.3">
      <c r="A31" s="40" t="s">
        <v>51</v>
      </c>
      <c r="B31" s="13"/>
      <c r="C31" s="13"/>
      <c r="D31" s="41"/>
      <c r="E31" s="11" t="s">
        <v>19</v>
      </c>
      <c r="F31" s="12" t="s">
        <v>20</v>
      </c>
      <c r="G31" s="12" t="s">
        <v>20</v>
      </c>
      <c r="H31" s="12" t="s">
        <v>20</v>
      </c>
      <c r="I31" s="9" t="s">
        <v>174</v>
      </c>
      <c r="J31" s="12" t="s">
        <v>20</v>
      </c>
      <c r="K31" s="12" t="s">
        <v>20</v>
      </c>
      <c r="L31" s="12" t="s">
        <v>20</v>
      </c>
      <c r="M31" s="9" t="s">
        <v>175</v>
      </c>
      <c r="N31" s="12" t="s">
        <v>20</v>
      </c>
      <c r="O31" s="12" t="s">
        <v>20</v>
      </c>
      <c r="P31" s="12" t="s">
        <v>20</v>
      </c>
    </row>
    <row r="32" spans="1:16" x14ac:dyDescent="0.3">
      <c r="A32" s="42" t="s">
        <v>202</v>
      </c>
      <c r="B32" s="112" t="s">
        <v>187</v>
      </c>
      <c r="C32" s="113"/>
      <c r="D32" s="114"/>
      <c r="E32" s="15" t="s">
        <v>22</v>
      </c>
      <c r="F32" s="16" t="s">
        <v>23</v>
      </c>
      <c r="G32" s="16" t="s">
        <v>23</v>
      </c>
      <c r="H32" s="16" t="s">
        <v>23</v>
      </c>
      <c r="I32" s="15" t="s">
        <v>22</v>
      </c>
      <c r="J32" s="16" t="s">
        <v>23</v>
      </c>
      <c r="K32" s="16" t="s">
        <v>23</v>
      </c>
      <c r="L32" s="16" t="s">
        <v>23</v>
      </c>
      <c r="M32" s="15" t="s">
        <v>22</v>
      </c>
      <c r="N32" s="16" t="s">
        <v>23</v>
      </c>
      <c r="O32" s="16" t="s">
        <v>23</v>
      </c>
      <c r="P32" s="16" t="s">
        <v>23</v>
      </c>
    </row>
    <row r="33" spans="1:16" x14ac:dyDescent="0.3">
      <c r="A33" s="19" t="s">
        <v>149</v>
      </c>
      <c r="B33" s="108"/>
      <c r="C33" s="109"/>
      <c r="D33" s="110"/>
      <c r="E33" s="18">
        <v>250</v>
      </c>
      <c r="F33" s="18">
        <f t="shared" ref="F33" si="9">(B33)*E33</f>
        <v>0</v>
      </c>
      <c r="G33" s="18">
        <f t="shared" ref="G33" si="10">(C33)*E33</f>
        <v>0</v>
      </c>
      <c r="H33" s="18">
        <f t="shared" ref="H33" si="11">(D33)*E33</f>
        <v>0</v>
      </c>
      <c r="I33" s="18">
        <v>300</v>
      </c>
      <c r="J33" s="18">
        <f t="shared" ref="J33" si="12">(D33)*I33</f>
        <v>0</v>
      </c>
      <c r="K33" s="18">
        <f t="shared" ref="K33" si="13">(C33)*I33</f>
        <v>0</v>
      </c>
      <c r="L33" s="18">
        <f t="shared" ref="L33" si="14">(D33)*I33</f>
        <v>0</v>
      </c>
      <c r="M33" s="18">
        <v>400</v>
      </c>
      <c r="N33" s="18">
        <f>(B33)*M33</f>
        <v>0</v>
      </c>
      <c r="O33" s="18">
        <f>(C33)*M33</f>
        <v>0</v>
      </c>
      <c r="P33" s="18">
        <f>(D33)*N33</f>
        <v>0</v>
      </c>
    </row>
    <row r="34" spans="1:16" x14ac:dyDescent="0.3">
      <c r="A34" s="19" t="s">
        <v>137</v>
      </c>
      <c r="B34" s="108"/>
      <c r="C34" s="109"/>
      <c r="D34" s="110"/>
      <c r="E34" s="18">
        <v>250</v>
      </c>
      <c r="F34" s="18">
        <f t="shared" ref="F34:F37" si="15">(B34)*E34</f>
        <v>0</v>
      </c>
      <c r="G34" s="18">
        <f t="shared" ref="G34:G37" si="16">(C34)*E34</f>
        <v>0</v>
      </c>
      <c r="H34" s="18">
        <f t="shared" ref="H34:H37" si="17">(D34)*E34</f>
        <v>0</v>
      </c>
      <c r="I34" s="18">
        <v>300</v>
      </c>
      <c r="J34" s="18">
        <f t="shared" ref="J34:J37" si="18">(D34)*I34</f>
        <v>0</v>
      </c>
      <c r="K34" s="18">
        <f t="shared" ref="K34:K37" si="19">(C34)*I34</f>
        <v>0</v>
      </c>
      <c r="L34" s="18">
        <f t="shared" ref="L34:L37" si="20">(D34)*I34</f>
        <v>0</v>
      </c>
      <c r="M34" s="18">
        <v>400</v>
      </c>
      <c r="N34" s="18">
        <f t="shared" ref="N34:N37" si="21">(B34)*M34</f>
        <v>0</v>
      </c>
      <c r="O34" s="18">
        <f t="shared" ref="O34:O37" si="22">(C34)*M34</f>
        <v>0</v>
      </c>
      <c r="P34" s="18">
        <f t="shared" ref="P34:P37" si="23">(D34)*N34</f>
        <v>0</v>
      </c>
    </row>
    <row r="35" spans="1:16" x14ac:dyDescent="0.3">
      <c r="A35" s="19" t="s">
        <v>150</v>
      </c>
      <c r="B35" s="108"/>
      <c r="C35" s="109"/>
      <c r="D35" s="110"/>
      <c r="E35" s="18">
        <v>250</v>
      </c>
      <c r="F35" s="18">
        <f t="shared" si="15"/>
        <v>0</v>
      </c>
      <c r="G35" s="18">
        <f t="shared" si="16"/>
        <v>0</v>
      </c>
      <c r="H35" s="18">
        <f t="shared" si="17"/>
        <v>0</v>
      </c>
      <c r="I35" s="18">
        <v>300</v>
      </c>
      <c r="J35" s="18">
        <f t="shared" si="18"/>
        <v>0</v>
      </c>
      <c r="K35" s="18">
        <f t="shared" si="19"/>
        <v>0</v>
      </c>
      <c r="L35" s="18">
        <f t="shared" si="20"/>
        <v>0</v>
      </c>
      <c r="M35" s="18">
        <v>400</v>
      </c>
      <c r="N35" s="18">
        <f t="shared" si="21"/>
        <v>0</v>
      </c>
      <c r="O35" s="18">
        <f t="shared" si="22"/>
        <v>0</v>
      </c>
      <c r="P35" s="18">
        <f t="shared" si="23"/>
        <v>0</v>
      </c>
    </row>
    <row r="36" spans="1:16" x14ac:dyDescent="0.3">
      <c r="A36" s="19" t="s">
        <v>151</v>
      </c>
      <c r="B36" s="108"/>
      <c r="C36" s="109"/>
      <c r="D36" s="110"/>
      <c r="E36" s="18">
        <v>250</v>
      </c>
      <c r="F36" s="18">
        <f t="shared" si="15"/>
        <v>0</v>
      </c>
      <c r="G36" s="18">
        <f t="shared" si="16"/>
        <v>0</v>
      </c>
      <c r="H36" s="18">
        <f t="shared" si="17"/>
        <v>0</v>
      </c>
      <c r="I36" s="18">
        <v>300</v>
      </c>
      <c r="J36" s="18">
        <f t="shared" si="18"/>
        <v>0</v>
      </c>
      <c r="K36" s="18">
        <f t="shared" si="19"/>
        <v>0</v>
      </c>
      <c r="L36" s="18">
        <f t="shared" si="20"/>
        <v>0</v>
      </c>
      <c r="M36" s="18">
        <v>400</v>
      </c>
      <c r="N36" s="18">
        <f t="shared" si="21"/>
        <v>0</v>
      </c>
      <c r="O36" s="18">
        <f t="shared" si="22"/>
        <v>0</v>
      </c>
      <c r="P36" s="18">
        <f t="shared" si="23"/>
        <v>0</v>
      </c>
    </row>
    <row r="37" spans="1:16" x14ac:dyDescent="0.3">
      <c r="A37" s="19" t="s">
        <v>166</v>
      </c>
      <c r="B37" s="108"/>
      <c r="C37" s="109"/>
      <c r="D37" s="110"/>
      <c r="E37" s="18">
        <v>250</v>
      </c>
      <c r="F37" s="18">
        <f t="shared" si="15"/>
        <v>0</v>
      </c>
      <c r="G37" s="18">
        <f t="shared" si="16"/>
        <v>0</v>
      </c>
      <c r="H37" s="18">
        <f t="shared" si="17"/>
        <v>0</v>
      </c>
      <c r="I37" s="18">
        <v>300</v>
      </c>
      <c r="J37" s="18">
        <f t="shared" si="18"/>
        <v>0</v>
      </c>
      <c r="K37" s="18">
        <f t="shared" si="19"/>
        <v>0</v>
      </c>
      <c r="L37" s="18">
        <f t="shared" si="20"/>
        <v>0</v>
      </c>
      <c r="M37" s="18">
        <v>400</v>
      </c>
      <c r="N37" s="26">
        <f t="shared" si="21"/>
        <v>0</v>
      </c>
      <c r="O37" s="26">
        <f t="shared" si="22"/>
        <v>0</v>
      </c>
      <c r="P37" s="26">
        <f t="shared" si="23"/>
        <v>0</v>
      </c>
    </row>
    <row r="38" spans="1:16" x14ac:dyDescent="0.3">
      <c r="A38" s="19"/>
      <c r="B38" s="160"/>
      <c r="C38" s="161"/>
      <c r="D38" s="162"/>
      <c r="E38" s="156" t="s">
        <v>142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</row>
    <row r="39" spans="1:16" x14ac:dyDescent="0.3">
      <c r="A39" s="25" t="s">
        <v>161</v>
      </c>
      <c r="B39" s="151"/>
      <c r="C39" s="152"/>
      <c r="D39" s="153"/>
      <c r="E39" s="158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</row>
    <row r="40" spans="1:16" x14ac:dyDescent="0.3">
      <c r="A40" s="47"/>
      <c r="B40" s="30"/>
      <c r="C40" s="30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40" t="s">
        <v>78</v>
      </c>
      <c r="B41" s="48" t="s">
        <v>8</v>
      </c>
      <c r="C41" s="48" t="s">
        <v>9</v>
      </c>
      <c r="D41" s="48" t="s">
        <v>10</v>
      </c>
      <c r="E41" s="49"/>
      <c r="F41" s="39"/>
      <c r="G41" s="39"/>
      <c r="H41" s="39"/>
      <c r="I41" s="49"/>
      <c r="J41" s="39"/>
      <c r="K41" s="39"/>
      <c r="L41" s="39"/>
      <c r="M41" s="49"/>
      <c r="N41" s="39"/>
      <c r="O41" s="39"/>
      <c r="P41" s="39"/>
    </row>
    <row r="42" spans="1:16" x14ac:dyDescent="0.3">
      <c r="A42" s="50" t="s">
        <v>79</v>
      </c>
      <c r="B42" s="51"/>
      <c r="C42" s="51"/>
      <c r="D42" s="44"/>
      <c r="E42" s="18">
        <v>1</v>
      </c>
      <c r="F42" s="18">
        <f>B42*E42</f>
        <v>0</v>
      </c>
      <c r="G42" s="18">
        <f>C42*E42</f>
        <v>0</v>
      </c>
      <c r="H42" s="18">
        <f>D42*E42</f>
        <v>0</v>
      </c>
      <c r="I42" s="18">
        <v>2</v>
      </c>
      <c r="J42" s="18">
        <f>B42*I42</f>
        <v>0</v>
      </c>
      <c r="K42" s="18">
        <f>C42*I42</f>
        <v>0</v>
      </c>
      <c r="L42" s="18">
        <f>D42*I42</f>
        <v>0</v>
      </c>
      <c r="M42" s="18">
        <v>3</v>
      </c>
      <c r="N42" s="18">
        <f>B42*M42</f>
        <v>0</v>
      </c>
      <c r="O42" s="18">
        <f>C42*M42</f>
        <v>0</v>
      </c>
      <c r="P42" s="18">
        <f>D42*M42</f>
        <v>0</v>
      </c>
    </row>
    <row r="43" spans="1:16" x14ac:dyDescent="0.3">
      <c r="A43" s="47"/>
      <c r="B43" s="30"/>
      <c r="C43" s="30"/>
      <c r="D43" s="30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s="62" customFormat="1" x14ac:dyDescent="0.3">
      <c r="A44" s="52" t="s">
        <v>91</v>
      </c>
      <c r="B44" s="53"/>
      <c r="C44" s="53"/>
      <c r="D44" s="61"/>
      <c r="E44"/>
      <c r="F44" s="38"/>
      <c r="G44" s="54"/>
      <c r="H44" s="54"/>
      <c r="I44"/>
      <c r="J44" s="38"/>
      <c r="K44" s="54"/>
      <c r="L44" s="54"/>
      <c r="M44"/>
      <c r="N44" s="38"/>
      <c r="O44" s="54"/>
      <c r="P44" s="54"/>
    </row>
    <row r="45" spans="1:16" x14ac:dyDescent="0.3">
      <c r="A45" s="50"/>
      <c r="B45" s="48" t="s">
        <v>8</v>
      </c>
      <c r="C45" s="48" t="s">
        <v>9</v>
      </c>
      <c r="D45" s="48" t="s">
        <v>10</v>
      </c>
      <c r="E45" s="19"/>
      <c r="F45" s="18"/>
      <c r="G45" s="18"/>
      <c r="H45" s="18"/>
      <c r="I45" s="19"/>
      <c r="J45" s="18"/>
      <c r="K45" s="18"/>
      <c r="L45" s="18"/>
      <c r="M45" s="19"/>
      <c r="N45" s="18"/>
      <c r="O45" s="18"/>
      <c r="P45" s="18"/>
    </row>
    <row r="46" spans="1:16" x14ac:dyDescent="0.3">
      <c r="A46" s="20" t="s">
        <v>92</v>
      </c>
      <c r="B46" s="44"/>
      <c r="C46" s="44"/>
      <c r="D46" s="44"/>
      <c r="E46" s="18">
        <v>5</v>
      </c>
      <c r="F46" s="18">
        <f>IF((B46*E46)&gt;240,240,(B46)*E46)</f>
        <v>0</v>
      </c>
      <c r="G46" s="18">
        <f>IF((C46*E46)&gt;240,240,(C46)*E46)</f>
        <v>0</v>
      </c>
      <c r="H46" s="18">
        <f>IF((D46*E46)&gt;240,240,(D46)*E46)</f>
        <v>0</v>
      </c>
      <c r="I46" s="18">
        <v>7</v>
      </c>
      <c r="J46" s="18">
        <f>IF((B46*I46)&gt;240,240,(B46)*I46)</f>
        <v>0</v>
      </c>
      <c r="K46" s="18">
        <f>IF((C46*I46)&gt;240,240,(C46)*I46)</f>
        <v>0</v>
      </c>
      <c r="L46" s="18">
        <f>IF((D46*I46)&gt;240,240,(D46)*I46)</f>
        <v>0</v>
      </c>
      <c r="M46" s="18">
        <v>10</v>
      </c>
      <c r="N46" s="18">
        <f>IF((B46*M46)&gt;240,240,(B46)*M46)</f>
        <v>0</v>
      </c>
      <c r="O46" s="18">
        <f>IF((C46*M46)&gt;240,240,(C46)*M46)</f>
        <v>0</v>
      </c>
      <c r="P46" s="18">
        <f>IF((D46*M46)&gt;240,240,(D46)*M46)</f>
        <v>0</v>
      </c>
    </row>
    <row r="47" spans="1:16" ht="15.6" customHeight="1" x14ac:dyDescent="0.3">
      <c r="A47" s="19" t="s">
        <v>93</v>
      </c>
      <c r="B47" s="44"/>
      <c r="C47" s="44"/>
      <c r="D47" s="44"/>
      <c r="E47" s="18">
        <v>4</v>
      </c>
      <c r="F47" s="18">
        <f>IF((B47*E47)&gt;240,240,(B47)*E47)</f>
        <v>0</v>
      </c>
      <c r="G47" s="18">
        <f>IF((C47*E47)&gt;240,240,(C47)*E47)</f>
        <v>0</v>
      </c>
      <c r="H47" s="18">
        <f>IF((D47*E47)&gt;240,240,(D47)*E47)</f>
        <v>0</v>
      </c>
      <c r="I47" s="18">
        <v>5</v>
      </c>
      <c r="J47" s="18">
        <f>IF((B47*I47)&gt;240,240,(B47)*I47)</f>
        <v>0</v>
      </c>
      <c r="K47" s="18">
        <f>IF((C47*I47)&gt;240,240,(C47)*I47)</f>
        <v>0</v>
      </c>
      <c r="L47" s="18">
        <f>IF((D47*I47)&gt;240,240,(D47)*I47)</f>
        <v>0</v>
      </c>
      <c r="M47" s="18">
        <v>7</v>
      </c>
      <c r="N47" s="18">
        <f>IF((B47*M47)&gt;240,240,(B47)*M47)</f>
        <v>0</v>
      </c>
      <c r="O47" s="18">
        <f>IF((C47*M47)&gt;240,240,(C47)*M47)</f>
        <v>0</v>
      </c>
      <c r="P47" s="18">
        <f>IF((D47*M47)&gt;240,240,(D47)*M47)</f>
        <v>0</v>
      </c>
    </row>
    <row r="48" spans="1:16" x14ac:dyDescent="0.3">
      <c r="A48" s="29"/>
      <c r="B48" s="30"/>
      <c r="C48" s="30"/>
      <c r="D48" s="30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5" thickBot="1" x14ac:dyDescent="0.35">
      <c r="B49" s="37"/>
      <c r="C49" s="37"/>
      <c r="D49" s="37"/>
      <c r="E49" s="38"/>
      <c r="F49" s="63" t="s">
        <v>15</v>
      </c>
      <c r="G49" s="63" t="s">
        <v>16</v>
      </c>
      <c r="H49" s="63" t="s">
        <v>17</v>
      </c>
      <c r="I49" s="38"/>
      <c r="J49" s="63" t="s">
        <v>15</v>
      </c>
      <c r="K49" s="63" t="s">
        <v>16</v>
      </c>
      <c r="L49" s="63" t="s">
        <v>17</v>
      </c>
      <c r="M49" s="38"/>
      <c r="N49" s="63" t="s">
        <v>15</v>
      </c>
      <c r="O49" s="63" t="s">
        <v>16</v>
      </c>
      <c r="P49" s="63" t="s">
        <v>17</v>
      </c>
    </row>
    <row r="50" spans="1:16" x14ac:dyDescent="0.3">
      <c r="A50" s="64" t="s">
        <v>97</v>
      </c>
      <c r="B50" s="147"/>
      <c r="C50" s="147"/>
      <c r="D50" s="147"/>
      <c r="E50" s="65"/>
      <c r="F50" s="66">
        <f xml:space="preserve"> SUM(F33:F47)</f>
        <v>0</v>
      </c>
      <c r="G50" s="67">
        <f xml:space="preserve"> SUM(G33:G47)</f>
        <v>0</v>
      </c>
      <c r="H50" s="68">
        <f xml:space="preserve"> SUM(H33:H47)</f>
        <v>0</v>
      </c>
      <c r="I50" s="65"/>
      <c r="J50" s="66">
        <f xml:space="preserve"> SUM(J33:J47)</f>
        <v>0</v>
      </c>
      <c r="K50" s="67">
        <f xml:space="preserve"> SUM(K33:K47)</f>
        <v>0</v>
      </c>
      <c r="L50" s="68">
        <f xml:space="preserve"> SUM(L33:L47)</f>
        <v>0</v>
      </c>
      <c r="M50" s="65"/>
      <c r="N50" s="66">
        <f xml:space="preserve"> SUM(N33:N47)</f>
        <v>0</v>
      </c>
      <c r="O50" s="67">
        <f xml:space="preserve"> SUM(O33:O47)</f>
        <v>0</v>
      </c>
      <c r="P50" s="68">
        <f xml:space="preserve"> SUM(P33:P47)</f>
        <v>0</v>
      </c>
    </row>
    <row r="51" spans="1:16" x14ac:dyDescent="0.3">
      <c r="A51" s="32" t="s">
        <v>98</v>
      </c>
      <c r="B51" s="121"/>
      <c r="C51" s="121"/>
      <c r="D51" s="121"/>
      <c r="E51" s="69"/>
      <c r="F51" s="70">
        <f>SUM(F27)</f>
        <v>0</v>
      </c>
      <c r="G51" s="71">
        <f>SUM(G27)</f>
        <v>0</v>
      </c>
      <c r="H51" s="72">
        <f>SUM(H27)</f>
        <v>0</v>
      </c>
      <c r="I51" s="69"/>
      <c r="J51" s="70">
        <f>SUM(J27)</f>
        <v>0</v>
      </c>
      <c r="K51" s="71">
        <f>SUM(K27)</f>
        <v>0</v>
      </c>
      <c r="L51" s="72">
        <f>SUM(L27)</f>
        <v>0</v>
      </c>
      <c r="M51" s="69"/>
      <c r="N51" s="70">
        <f>SUM(N27)</f>
        <v>0</v>
      </c>
      <c r="O51" s="71">
        <f>SUM(O27)</f>
        <v>0</v>
      </c>
      <c r="P51" s="72">
        <f>SUM(P27)</f>
        <v>0</v>
      </c>
    </row>
    <row r="52" spans="1:16" x14ac:dyDescent="0.3">
      <c r="A52" s="73" t="s">
        <v>99</v>
      </c>
      <c r="B52" s="74"/>
      <c r="C52" s="74"/>
      <c r="D52" s="74"/>
      <c r="E52" s="75"/>
      <c r="F52" s="76">
        <f>SUM(F50:F51)</f>
        <v>0</v>
      </c>
      <c r="G52" s="76">
        <f>SUM(G50:G51)</f>
        <v>0</v>
      </c>
      <c r="H52" s="77">
        <f>SUM(H50:H51)</f>
        <v>0</v>
      </c>
      <c r="I52" s="75"/>
      <c r="J52" s="76">
        <f>SUM(J50:J51)</f>
        <v>0</v>
      </c>
      <c r="K52" s="76">
        <f>SUM(K50:K51)</f>
        <v>0</v>
      </c>
      <c r="L52" s="77">
        <f>SUM(L50:L51)</f>
        <v>0</v>
      </c>
      <c r="M52" s="75"/>
      <c r="N52" s="76">
        <f>SUM(N50:N51)</f>
        <v>0</v>
      </c>
      <c r="O52" s="76">
        <f>SUM(O50:O51)</f>
        <v>0</v>
      </c>
      <c r="P52" s="77">
        <f>SUM(P50:P51)</f>
        <v>0</v>
      </c>
    </row>
  </sheetData>
  <mergeCells count="27">
    <mergeCell ref="B8:E8"/>
    <mergeCell ref="B11:E11"/>
    <mergeCell ref="B12:E12"/>
    <mergeCell ref="B24:D24"/>
    <mergeCell ref="B25:D25"/>
    <mergeCell ref="B9:E9"/>
    <mergeCell ref="B10:E10"/>
    <mergeCell ref="A18:H18"/>
    <mergeCell ref="B23:D23"/>
    <mergeCell ref="E23:P23"/>
    <mergeCell ref="A1:H1"/>
    <mergeCell ref="A2:H2"/>
    <mergeCell ref="A3:H3"/>
    <mergeCell ref="B6:E6"/>
    <mergeCell ref="B7:E7"/>
    <mergeCell ref="B50:D50"/>
    <mergeCell ref="B51:D51"/>
    <mergeCell ref="B27:D27"/>
    <mergeCell ref="B28:D28"/>
    <mergeCell ref="E38:P39"/>
    <mergeCell ref="B32:D32"/>
    <mergeCell ref="B33:D33"/>
    <mergeCell ref="B34:D34"/>
    <mergeCell ref="B35:D35"/>
    <mergeCell ref="B36:D36"/>
    <mergeCell ref="B37:D37"/>
    <mergeCell ref="B38:D39"/>
  </mergeCells>
  <dataValidations count="1">
    <dataValidation type="list" allowBlank="1" showInputMessage="1" showErrorMessage="1" sqref="B12" xr:uid="{1A8C51B8-DF1C-48D9-B50E-C60925C249F2}">
      <formula1>"In-Council, Out-of-Council/Non-Profit, Non-Scout Group"</formula1>
    </dataValidation>
  </dataValidations>
  <pageMargins left="0.7" right="0.7" top="0.75" bottom="0.75" header="0.3" footer="0.3"/>
  <pageSetup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F654-397F-4303-BF46-14CDCA800918}">
  <sheetPr>
    <pageSetUpPr fitToPage="1"/>
  </sheetPr>
  <dimension ref="A1:I59"/>
  <sheetViews>
    <sheetView workbookViewId="0">
      <selection activeCell="A16" sqref="A16"/>
    </sheetView>
  </sheetViews>
  <sheetFormatPr defaultRowHeight="14.4" x14ac:dyDescent="0.3"/>
  <cols>
    <col min="1" max="1" width="85.6640625" bestFit="1" customWidth="1"/>
    <col min="2" max="2" width="4.44140625" bestFit="1" customWidth="1"/>
    <col min="3" max="3" width="9" bestFit="1" customWidth="1"/>
    <col min="4" max="4" width="4.77734375" bestFit="1" customWidth="1"/>
    <col min="5" max="5" width="7.77734375" bestFit="1" customWidth="1"/>
    <col min="6" max="6" width="8.109375" bestFit="1" customWidth="1"/>
    <col min="7" max="7" width="7.109375" customWidth="1"/>
  </cols>
  <sheetData>
    <row r="1" spans="1:5" ht="18.75" customHeight="1" x14ac:dyDescent="0.35">
      <c r="A1" s="125" t="s">
        <v>172</v>
      </c>
      <c r="B1" s="125"/>
      <c r="C1" s="125"/>
      <c r="D1" s="125"/>
      <c r="E1" s="125"/>
    </row>
    <row r="2" spans="1:5" ht="30.75" customHeight="1" x14ac:dyDescent="0.3">
      <c r="A2" s="126" t="s">
        <v>167</v>
      </c>
      <c r="B2" s="154"/>
      <c r="C2" s="154"/>
      <c r="D2" s="154"/>
      <c r="E2" s="154"/>
    </row>
    <row r="3" spans="1:5" ht="9" customHeight="1" x14ac:dyDescent="0.3">
      <c r="A3" s="127"/>
      <c r="B3" s="127"/>
      <c r="C3" s="127"/>
      <c r="D3" s="127"/>
      <c r="E3" s="127"/>
    </row>
    <row r="4" spans="1:5" ht="15" customHeight="1" x14ac:dyDescent="0.3">
      <c r="A4" t="s">
        <v>0</v>
      </c>
      <c r="B4" s="1"/>
      <c r="C4" s="2" t="s">
        <v>1</v>
      </c>
      <c r="D4" s="3"/>
    </row>
    <row r="5" spans="1:5" ht="15" customHeight="1" x14ac:dyDescent="0.3">
      <c r="A5" t="s">
        <v>208</v>
      </c>
      <c r="B5" s="1"/>
      <c r="C5" s="2" t="s">
        <v>1</v>
      </c>
      <c r="D5" s="3"/>
    </row>
    <row r="6" spans="1:5" ht="15.75" customHeight="1" x14ac:dyDescent="0.3">
      <c r="A6" t="s">
        <v>2</v>
      </c>
      <c r="B6" s="128"/>
      <c r="C6" s="129"/>
      <c r="D6" s="129"/>
      <c r="E6" s="130"/>
    </row>
    <row r="7" spans="1:5" x14ac:dyDescent="0.3">
      <c r="A7" t="s">
        <v>3</v>
      </c>
      <c r="B7" s="128"/>
      <c r="C7" s="129"/>
      <c r="D7" s="129"/>
      <c r="E7" s="130"/>
    </row>
    <row r="8" spans="1:5" x14ac:dyDescent="0.3">
      <c r="A8" t="s">
        <v>4</v>
      </c>
      <c r="B8" s="128"/>
      <c r="C8" s="129"/>
      <c r="D8" s="129"/>
      <c r="E8" s="130"/>
    </row>
    <row r="9" spans="1:5" x14ac:dyDescent="0.3">
      <c r="A9" t="s">
        <v>5</v>
      </c>
      <c r="B9" s="131"/>
      <c r="C9" s="132"/>
      <c r="D9" s="132"/>
      <c r="E9" s="133"/>
    </row>
    <row r="10" spans="1:5" x14ac:dyDescent="0.3">
      <c r="A10" t="s">
        <v>6</v>
      </c>
      <c r="B10" s="134"/>
      <c r="C10" s="135"/>
      <c r="D10" s="135"/>
      <c r="E10" s="136"/>
    </row>
    <row r="11" spans="1:5" x14ac:dyDescent="0.3">
      <c r="A11" t="s">
        <v>171</v>
      </c>
      <c r="B11" s="140"/>
      <c r="C11" s="141"/>
      <c r="D11" s="141"/>
      <c r="E11" s="142"/>
    </row>
    <row r="12" spans="1:5" x14ac:dyDescent="0.3">
      <c r="A12" t="s">
        <v>7</v>
      </c>
      <c r="B12" s="140"/>
      <c r="C12" s="141"/>
      <c r="D12" s="141"/>
      <c r="E12" s="142"/>
    </row>
    <row r="13" spans="1:5" x14ac:dyDescent="0.3">
      <c r="B13" s="88" t="s">
        <v>8</v>
      </c>
      <c r="C13" s="89" t="s">
        <v>9</v>
      </c>
      <c r="D13" s="89" t="s">
        <v>10</v>
      </c>
    </row>
    <row r="14" spans="1:5" x14ac:dyDescent="0.3">
      <c r="A14" t="s">
        <v>11</v>
      </c>
      <c r="B14" s="4">
        <v>0</v>
      </c>
      <c r="C14" s="4">
        <v>0</v>
      </c>
      <c r="D14" s="4">
        <v>0</v>
      </c>
    </row>
    <row r="15" spans="1:5" x14ac:dyDescent="0.3">
      <c r="A15" t="s">
        <v>12</v>
      </c>
      <c r="B15" s="4">
        <v>0</v>
      </c>
      <c r="C15" s="4">
        <v>0</v>
      </c>
      <c r="D15" s="4">
        <v>0</v>
      </c>
    </row>
    <row r="16" spans="1:5" x14ac:dyDescent="0.3">
      <c r="B16" s="2"/>
      <c r="C16" s="2"/>
    </row>
    <row r="17" spans="1:9" x14ac:dyDescent="0.3">
      <c r="A17" t="s">
        <v>13</v>
      </c>
      <c r="D17" s="2"/>
      <c r="E17" s="2"/>
    </row>
    <row r="18" spans="1:9" ht="60" customHeight="1" x14ac:dyDescent="0.3">
      <c r="A18" s="155"/>
      <c r="B18" s="155"/>
      <c r="C18" s="155"/>
      <c r="D18" s="155"/>
      <c r="E18" s="155"/>
    </row>
    <row r="19" spans="1:9" ht="15.75" customHeight="1" x14ac:dyDescent="0.3">
      <c r="D19" s="5"/>
      <c r="E19" s="2"/>
    </row>
    <row r="20" spans="1:9" ht="21.75" customHeight="1" x14ac:dyDescent="0.4">
      <c r="A20" s="6" t="s">
        <v>14</v>
      </c>
      <c r="E20" s="7"/>
      <c r="F20" s="9"/>
      <c r="G20" s="9"/>
    </row>
    <row r="21" spans="1:9" ht="24" x14ac:dyDescent="0.3">
      <c r="A21" s="10" t="s">
        <v>18</v>
      </c>
      <c r="E21" s="11" t="s">
        <v>19</v>
      </c>
      <c r="F21" s="9" t="s">
        <v>174</v>
      </c>
      <c r="G21" s="9" t="s">
        <v>175</v>
      </c>
    </row>
    <row r="22" spans="1:9" x14ac:dyDescent="0.3">
      <c r="A22" s="13" t="s">
        <v>21</v>
      </c>
      <c r="B22" s="13"/>
      <c r="C22" s="13"/>
      <c r="D22" s="14"/>
      <c r="E22" s="15" t="s">
        <v>22</v>
      </c>
      <c r="F22" s="15" t="s">
        <v>22</v>
      </c>
      <c r="G22" s="15" t="s">
        <v>22</v>
      </c>
    </row>
    <row r="23" spans="1:9" x14ac:dyDescent="0.3">
      <c r="A23" s="21" t="s">
        <v>102</v>
      </c>
      <c r="B23" s="151"/>
      <c r="C23" s="152"/>
      <c r="D23" s="153"/>
      <c r="E23" s="164"/>
      <c r="F23" s="165"/>
      <c r="G23" s="166"/>
    </row>
    <row r="24" spans="1:9" x14ac:dyDescent="0.3">
      <c r="A24" s="19" t="s">
        <v>206</v>
      </c>
      <c r="B24" s="97"/>
      <c r="C24" s="98"/>
      <c r="D24" s="99"/>
      <c r="E24" s="18">
        <v>10</v>
      </c>
      <c r="F24" s="18">
        <v>20</v>
      </c>
      <c r="G24" s="18">
        <v>30</v>
      </c>
    </row>
    <row r="25" spans="1:9" x14ac:dyDescent="0.3">
      <c r="A25" s="19" t="s">
        <v>176</v>
      </c>
      <c r="B25" s="108"/>
      <c r="C25" s="109"/>
      <c r="D25" s="110"/>
      <c r="E25" s="18">
        <v>50</v>
      </c>
      <c r="F25" s="18">
        <v>75</v>
      </c>
      <c r="G25" s="18">
        <v>100</v>
      </c>
    </row>
    <row r="26" spans="1:9" x14ac:dyDescent="0.3">
      <c r="A26" s="19" t="s">
        <v>177</v>
      </c>
      <c r="B26" s="151"/>
      <c r="C26" s="152"/>
      <c r="D26" s="153"/>
      <c r="E26" s="18">
        <v>20</v>
      </c>
      <c r="F26" s="18">
        <v>30</v>
      </c>
      <c r="G26" s="18">
        <v>40</v>
      </c>
    </row>
    <row r="27" spans="1:9" x14ac:dyDescent="0.3">
      <c r="A27" s="22" t="s">
        <v>178</v>
      </c>
      <c r="B27" s="151"/>
      <c r="C27" s="152"/>
      <c r="D27" s="153"/>
      <c r="E27" s="18">
        <v>10</v>
      </c>
      <c r="F27" s="18">
        <v>10</v>
      </c>
      <c r="G27" s="18">
        <v>10</v>
      </c>
    </row>
    <row r="28" spans="1:9" x14ac:dyDescent="0.3">
      <c r="A28" s="19" t="s">
        <v>43</v>
      </c>
      <c r="B28" s="108"/>
      <c r="C28" s="109"/>
      <c r="D28" s="110"/>
      <c r="E28" s="18">
        <v>100</v>
      </c>
      <c r="F28" s="18">
        <v>150</v>
      </c>
      <c r="G28" s="18">
        <v>200</v>
      </c>
    </row>
    <row r="29" spans="1:9" s="169" customFormat="1" x14ac:dyDescent="0.3">
      <c r="A29" s="167"/>
      <c r="B29" s="168"/>
      <c r="C29" s="168"/>
      <c r="D29" s="168"/>
      <c r="E29" s="168"/>
      <c r="F29" s="168"/>
      <c r="G29" s="168"/>
      <c r="H29" s="168"/>
      <c r="I29" s="168"/>
    </row>
    <row r="30" spans="1:9" x14ac:dyDescent="0.3">
      <c r="A30" s="80" t="s">
        <v>173</v>
      </c>
      <c r="B30" s="108"/>
      <c r="C30" s="109"/>
      <c r="D30" s="110"/>
      <c r="E30" s="164"/>
      <c r="F30" s="165"/>
      <c r="G30" s="166"/>
    </row>
    <row r="31" spans="1:9" x14ac:dyDescent="0.3">
      <c r="A31" s="22" t="s">
        <v>179</v>
      </c>
      <c r="B31" s="151"/>
      <c r="C31" s="152"/>
      <c r="D31" s="153"/>
      <c r="E31" s="18">
        <v>20</v>
      </c>
      <c r="F31" s="18">
        <v>25</v>
      </c>
      <c r="G31" s="18">
        <v>30</v>
      </c>
    </row>
    <row r="32" spans="1:9" x14ac:dyDescent="0.3">
      <c r="A32" s="22" t="s">
        <v>180</v>
      </c>
      <c r="B32" s="151"/>
      <c r="C32" s="152"/>
      <c r="D32" s="153"/>
      <c r="E32" s="18">
        <v>20</v>
      </c>
      <c r="F32" s="18">
        <v>25</v>
      </c>
      <c r="G32" s="18">
        <v>30</v>
      </c>
    </row>
    <row r="33" spans="1:9" x14ac:dyDescent="0.3">
      <c r="A33" s="22" t="s">
        <v>181</v>
      </c>
      <c r="B33" s="97"/>
      <c r="C33" s="98"/>
      <c r="D33" s="99"/>
      <c r="E33" s="18">
        <v>20</v>
      </c>
      <c r="F33" s="18">
        <v>25</v>
      </c>
      <c r="G33" s="18">
        <v>30</v>
      </c>
    </row>
    <row r="34" spans="1:9" x14ac:dyDescent="0.3">
      <c r="A34" s="22" t="s">
        <v>182</v>
      </c>
      <c r="B34" s="97"/>
      <c r="C34" s="98"/>
      <c r="D34" s="99"/>
      <c r="E34" s="18">
        <v>20</v>
      </c>
      <c r="F34" s="18">
        <v>25</v>
      </c>
      <c r="G34" s="18">
        <v>30</v>
      </c>
    </row>
    <row r="35" spans="1:9" x14ac:dyDescent="0.3">
      <c r="A35" s="22" t="s">
        <v>183</v>
      </c>
      <c r="B35" s="97"/>
      <c r="C35" s="98"/>
      <c r="D35" s="99"/>
      <c r="E35" s="18">
        <v>20</v>
      </c>
      <c r="F35" s="18">
        <v>25</v>
      </c>
      <c r="G35" s="18">
        <v>30</v>
      </c>
    </row>
    <row r="36" spans="1:9" s="172" customFormat="1" x14ac:dyDescent="0.3">
      <c r="A36" s="170"/>
      <c r="B36" s="171"/>
      <c r="C36" s="171"/>
      <c r="D36" s="171"/>
      <c r="E36" s="171"/>
      <c r="F36" s="171"/>
      <c r="G36" s="171"/>
      <c r="H36" s="171"/>
      <c r="I36" s="171"/>
    </row>
    <row r="37" spans="1:9" x14ac:dyDescent="0.3">
      <c r="A37" s="21" t="s">
        <v>203</v>
      </c>
      <c r="B37" s="151"/>
      <c r="C37" s="152"/>
      <c r="D37" s="153"/>
      <c r="E37" s="164"/>
      <c r="F37" s="165"/>
      <c r="G37" s="166"/>
    </row>
    <row r="38" spans="1:9" x14ac:dyDescent="0.3">
      <c r="A38" s="19" t="s">
        <v>204</v>
      </c>
      <c r="B38" s="108"/>
      <c r="C38" s="109"/>
      <c r="D38" s="110"/>
      <c r="E38" s="18">
        <v>10</v>
      </c>
      <c r="F38" s="18">
        <v>20</v>
      </c>
      <c r="G38" s="18">
        <v>30</v>
      </c>
    </row>
    <row r="39" spans="1:9" x14ac:dyDescent="0.3">
      <c r="A39" s="19" t="s">
        <v>205</v>
      </c>
      <c r="B39" s="151"/>
      <c r="C39" s="152"/>
      <c r="D39" s="153"/>
      <c r="E39" s="18">
        <v>10</v>
      </c>
      <c r="F39" s="18">
        <v>20</v>
      </c>
      <c r="G39" s="18">
        <v>30</v>
      </c>
    </row>
    <row r="40" spans="1:9" ht="15" thickBot="1" x14ac:dyDescent="0.35">
      <c r="A40" s="29"/>
      <c r="B40" s="30"/>
      <c r="C40" s="30"/>
      <c r="D40" s="30"/>
      <c r="E40" s="31"/>
      <c r="F40" s="31"/>
      <c r="G40" s="31"/>
    </row>
    <row r="41" spans="1:9" ht="15" thickBot="1" x14ac:dyDescent="0.35">
      <c r="A41" s="32" t="s">
        <v>49</v>
      </c>
      <c r="B41" s="111"/>
      <c r="C41" s="111"/>
      <c r="D41" s="111"/>
      <c r="E41" s="33"/>
      <c r="F41" s="33"/>
      <c r="G41" s="33"/>
    </row>
    <row r="42" spans="1:9" x14ac:dyDescent="0.3">
      <c r="B42" s="148"/>
      <c r="C42" s="148"/>
      <c r="D42" s="148"/>
      <c r="E42" s="38"/>
      <c r="F42" s="38"/>
      <c r="G42" s="38"/>
    </row>
    <row r="43" spans="1:9" ht="21" x14ac:dyDescent="0.4">
      <c r="A43" s="6" t="s">
        <v>50</v>
      </c>
      <c r="B43" s="37"/>
      <c r="C43" s="37"/>
      <c r="D43" s="37"/>
      <c r="E43" s="39"/>
      <c r="F43" s="39"/>
      <c r="G43" s="39"/>
    </row>
    <row r="44" spans="1:9" x14ac:dyDescent="0.3">
      <c r="A44" s="10"/>
      <c r="B44" s="37"/>
      <c r="C44" s="37"/>
      <c r="D44" s="37"/>
      <c r="E44" s="7"/>
      <c r="F44" s="9"/>
      <c r="G44" s="9"/>
    </row>
    <row r="45" spans="1:9" ht="24" x14ac:dyDescent="0.3">
      <c r="A45" s="40" t="s">
        <v>51</v>
      </c>
      <c r="B45" s="13"/>
      <c r="C45" s="13"/>
      <c r="D45" s="41"/>
      <c r="E45" s="11" t="s">
        <v>19</v>
      </c>
      <c r="F45" s="9" t="s">
        <v>174</v>
      </c>
      <c r="G45" s="9" t="s">
        <v>175</v>
      </c>
    </row>
    <row r="46" spans="1:9" x14ac:dyDescent="0.3">
      <c r="A46" s="42" t="s">
        <v>138</v>
      </c>
      <c r="B46" s="43" t="s">
        <v>8</v>
      </c>
      <c r="C46" s="43" t="s">
        <v>9</v>
      </c>
      <c r="D46" s="43" t="s">
        <v>10</v>
      </c>
      <c r="E46" s="15" t="s">
        <v>22</v>
      </c>
      <c r="F46" s="15" t="s">
        <v>22</v>
      </c>
      <c r="G46" s="15" t="s">
        <v>22</v>
      </c>
      <c r="H46" s="106"/>
      <c r="I46" s="107"/>
    </row>
    <row r="47" spans="1:9" x14ac:dyDescent="0.3">
      <c r="A47" s="19" t="s">
        <v>184</v>
      </c>
      <c r="B47" s="44"/>
      <c r="C47" s="44"/>
      <c r="D47" s="44"/>
      <c r="E47" s="18">
        <v>2</v>
      </c>
      <c r="F47" s="18">
        <v>3</v>
      </c>
      <c r="G47" s="18">
        <v>4</v>
      </c>
    </row>
    <row r="48" spans="1:9" x14ac:dyDescent="0.3">
      <c r="A48" s="19" t="s">
        <v>185</v>
      </c>
      <c r="B48" s="44"/>
      <c r="C48" s="44"/>
      <c r="D48" s="44"/>
      <c r="E48" s="18">
        <v>2</v>
      </c>
      <c r="F48" s="18">
        <v>3</v>
      </c>
      <c r="G48" s="18">
        <v>4</v>
      </c>
    </row>
    <row r="49" spans="1:7" x14ac:dyDescent="0.3">
      <c r="A49" s="19" t="s">
        <v>207</v>
      </c>
      <c r="B49" s="44"/>
      <c r="C49" s="44"/>
      <c r="D49" s="44"/>
      <c r="E49" s="18">
        <v>2</v>
      </c>
      <c r="F49" s="18">
        <v>3</v>
      </c>
      <c r="G49" s="18">
        <v>4</v>
      </c>
    </row>
    <row r="50" spans="1:7" x14ac:dyDescent="0.3">
      <c r="A50" s="19" t="s">
        <v>186</v>
      </c>
      <c r="B50" s="44"/>
      <c r="C50" s="44"/>
      <c r="D50" s="44"/>
      <c r="E50" s="18">
        <v>2</v>
      </c>
      <c r="F50" s="18">
        <v>3</v>
      </c>
      <c r="G50" s="18">
        <v>4</v>
      </c>
    </row>
    <row r="51" spans="1:7" x14ac:dyDescent="0.3">
      <c r="A51" s="19" t="s">
        <v>190</v>
      </c>
      <c r="B51" s="46"/>
      <c r="C51" s="46"/>
      <c r="D51" s="46"/>
      <c r="E51" s="18">
        <v>2</v>
      </c>
      <c r="F51" s="18">
        <v>3</v>
      </c>
      <c r="G51" s="18">
        <v>4</v>
      </c>
    </row>
    <row r="52" spans="1:7" x14ac:dyDescent="0.3">
      <c r="A52" s="25" t="s">
        <v>163</v>
      </c>
      <c r="B52" s="46"/>
      <c r="C52" s="46"/>
      <c r="D52" s="46"/>
      <c r="E52" s="105" t="s">
        <v>142</v>
      </c>
      <c r="F52" s="106"/>
      <c r="G52" s="106"/>
    </row>
    <row r="53" spans="1:7" x14ac:dyDescent="0.3">
      <c r="A53" s="47"/>
      <c r="B53" s="30"/>
      <c r="C53" s="30"/>
      <c r="D53" s="30"/>
      <c r="E53" s="31"/>
      <c r="F53" s="31"/>
      <c r="G53" s="31"/>
    </row>
    <row r="54" spans="1:7" x14ac:dyDescent="0.3">
      <c r="A54" s="40" t="s">
        <v>78</v>
      </c>
      <c r="B54" s="48" t="s">
        <v>8</v>
      </c>
      <c r="C54" s="48" t="s">
        <v>9</v>
      </c>
      <c r="D54" s="48" t="s">
        <v>10</v>
      </c>
      <c r="E54" s="49"/>
      <c r="F54" s="49"/>
      <c r="G54" s="49"/>
    </row>
    <row r="55" spans="1:7" x14ac:dyDescent="0.3">
      <c r="A55" s="50" t="s">
        <v>79</v>
      </c>
      <c r="B55" s="51"/>
      <c r="C55" s="51"/>
      <c r="D55" s="44"/>
      <c r="E55" s="18">
        <v>1</v>
      </c>
      <c r="F55" s="18">
        <v>2</v>
      </c>
      <c r="G55" s="18">
        <v>3</v>
      </c>
    </row>
    <row r="56" spans="1:7" ht="15" thickBot="1" x14ac:dyDescent="0.35">
      <c r="A56" s="52"/>
      <c r="B56" s="53"/>
      <c r="C56" s="53"/>
      <c r="D56" s="37"/>
      <c r="E56" s="38"/>
      <c r="F56" s="38"/>
      <c r="G56" s="38"/>
    </row>
    <row r="57" spans="1:7" ht="15" thickBot="1" x14ac:dyDescent="0.35">
      <c r="A57" s="64" t="s">
        <v>97</v>
      </c>
      <c r="B57" s="147"/>
      <c r="C57" s="147"/>
      <c r="D57" s="147"/>
      <c r="E57" s="65"/>
      <c r="F57" s="65"/>
      <c r="G57" s="65"/>
    </row>
    <row r="58" spans="1:7" ht="15" thickBot="1" x14ac:dyDescent="0.35">
      <c r="A58" s="32" t="s">
        <v>98</v>
      </c>
      <c r="B58" s="121"/>
      <c r="C58" s="121"/>
      <c r="D58" s="121"/>
      <c r="E58" s="69"/>
      <c r="F58" s="69"/>
      <c r="G58" s="69"/>
    </row>
    <row r="59" spans="1:7" ht="15" thickBot="1" x14ac:dyDescent="0.35">
      <c r="A59" s="73" t="s">
        <v>99</v>
      </c>
      <c r="B59" s="74"/>
      <c r="C59" s="74"/>
      <c r="D59" s="74"/>
      <c r="E59" s="75"/>
      <c r="F59" s="75"/>
      <c r="G59" s="75"/>
    </row>
  </sheetData>
  <mergeCells count="31">
    <mergeCell ref="E37:G37"/>
    <mergeCell ref="E30:G30"/>
    <mergeCell ref="A29:XFD29"/>
    <mergeCell ref="A36:XFD36"/>
    <mergeCell ref="B58:D58"/>
    <mergeCell ref="B41:D41"/>
    <mergeCell ref="B42:D42"/>
    <mergeCell ref="B30:D30"/>
    <mergeCell ref="B31:D31"/>
    <mergeCell ref="B57:D57"/>
    <mergeCell ref="B37:D37"/>
    <mergeCell ref="B38:D38"/>
    <mergeCell ref="B39:D39"/>
    <mergeCell ref="B32:D32"/>
    <mergeCell ref="A1:E1"/>
    <mergeCell ref="A2:E2"/>
    <mergeCell ref="A3:E3"/>
    <mergeCell ref="B6:E6"/>
    <mergeCell ref="B7:E7"/>
    <mergeCell ref="B26:D26"/>
    <mergeCell ref="B9:E9"/>
    <mergeCell ref="B10:E10"/>
    <mergeCell ref="B11:E11"/>
    <mergeCell ref="B12:E12"/>
    <mergeCell ref="A18:E18"/>
    <mergeCell ref="B27:D27"/>
    <mergeCell ref="B28:D28"/>
    <mergeCell ref="E23:G23"/>
    <mergeCell ref="B23:D23"/>
    <mergeCell ref="B25:D25"/>
    <mergeCell ref="B8:E8"/>
  </mergeCells>
  <dataValidations count="1">
    <dataValidation type="list" allowBlank="1" showInputMessage="1" showErrorMessage="1" sqref="B12" xr:uid="{C4722FC6-DD73-4DFB-8D4E-07239DB41E0F}">
      <formula1>"In-Council, Out-of-Council/Non-Profit, Non-Scout Group"</formula1>
    </dataValidation>
  </dataValidations>
  <pageMargins left="0.7" right="0.7" top="0.75" bottom="0.75" header="0.3" footer="0.3"/>
  <pageSetup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234E774DF6947AA76F7745086A997" ma:contentTypeVersion="14" ma:contentTypeDescription="Create a new document." ma:contentTypeScope="" ma:versionID="3b990bfba1eedc1e72e41950846b59f2">
  <xsd:schema xmlns:xsd="http://www.w3.org/2001/XMLSchema" xmlns:xs="http://www.w3.org/2001/XMLSchema" xmlns:p="http://schemas.microsoft.com/office/2006/metadata/properties" xmlns:ns2="e591e454-d8f0-451b-a2f4-a9376258782c" xmlns:ns3="ea9e12c0-c003-42c5-91d8-ae1b3358fad3" targetNamespace="http://schemas.microsoft.com/office/2006/metadata/properties" ma:root="true" ma:fieldsID="b0091bf7ad413af254c2fcc837ebdc19" ns2:_="" ns3:_="">
    <xsd:import namespace="e591e454-d8f0-451b-a2f4-a9376258782c"/>
    <xsd:import namespace="ea9e12c0-c003-42c5-91d8-ae1b3358fa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1e454-d8f0-451b-a2f4-a937625878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d957351-7a2b-4ba3-b5f4-261b2ff5bcbe}" ma:internalName="TaxCatchAll" ma:showField="CatchAllData" ma:web="e591e454-d8f0-451b-a2f4-a93762587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e12c0-c003-42c5-91d8-ae1b3358fa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9e12c0-c003-42c5-91d8-ae1b3358fad3">
      <Terms xmlns="http://schemas.microsoft.com/office/infopath/2007/PartnerControls"/>
    </lcf76f155ced4ddcb4097134ff3c332f>
    <TaxCatchAll xmlns="e591e454-d8f0-451b-a2f4-a937625878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8636A0-AE46-4066-B41A-EC8FF95B6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1e454-d8f0-451b-a2f4-a9376258782c"/>
    <ds:schemaRef ds:uri="ea9e12c0-c003-42c5-91d8-ae1b3358f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647907-9E84-4093-BB59-8ACC678331E6}">
  <ds:schemaRefs>
    <ds:schemaRef ds:uri="http://schemas.microsoft.com/office/2006/metadata/properties"/>
    <ds:schemaRef ds:uri="http://schemas.microsoft.com/office/infopath/2007/PartnerControls"/>
    <ds:schemaRef ds:uri="ea9e12c0-c003-42c5-91d8-ae1b3358fad3"/>
    <ds:schemaRef ds:uri="e591e454-d8f0-451b-a2f4-a9376258782c"/>
  </ds:schemaRefs>
</ds:datastoreItem>
</file>

<file path=customXml/itemProps3.xml><?xml version="1.0" encoding="utf-8"?>
<ds:datastoreItem xmlns:ds="http://schemas.openxmlformats.org/officeDocument/2006/customXml" ds:itemID="{66907904-8970-48F5-BB27-A4A523DF051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GBSR</vt:lpstr>
      <vt:lpstr>COHAB</vt:lpstr>
      <vt:lpstr>RSR</vt:lpstr>
      <vt:lpstr>DeSoto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Haley Hunt</cp:lastModifiedBy>
  <cp:lastPrinted>2024-09-11T17:18:35Z</cp:lastPrinted>
  <dcterms:created xsi:type="dcterms:W3CDTF">2022-12-05T16:47:44Z</dcterms:created>
  <dcterms:modified xsi:type="dcterms:W3CDTF">2026-02-12T20:46:30Z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0x010100B96234E774DF6947AA76F7745086A997</vt:lpwstr>
  </property>
</Properties>
</file>